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S720DF47\share\ホームページ\homepage2011\03highschool\2025\01-2lecture\"/>
    </mc:Choice>
  </mc:AlternateContent>
  <xr:revisionPtr revIDLastSave="0" documentId="8_{1BF56B5B-97CB-4C36-94E4-FE15002DD3A4}" xr6:coauthVersionLast="47" xr6:coauthVersionMax="47" xr10:uidLastSave="{00000000-0000-0000-0000-000000000000}"/>
  <bookViews>
    <workbookView xWindow="9705" yWindow="585" windowWidth="18045" windowHeight="14055" xr2:uid="{00000000-000D-0000-FFFF-FFFF00000000}"/>
  </bookViews>
  <sheets>
    <sheet name="公開授業受講者推薦名簿（05-1）" sheetId="1" r:id="rId1"/>
    <sheet name="大学番号" sheetId="3" r:id="rId2"/>
    <sheet name="公開授業 (二次募集)" sheetId="6" r:id="rId3"/>
  </sheets>
  <definedNames>
    <definedName name="_xlnm._FilterDatabase" localSheetId="2" hidden="1">'公開授業 (二次募集)'!$A$4:$T$28</definedName>
    <definedName name="_xlnm.Print_Area" localSheetId="2">'公開授業 (二次募集)'!$A$1:$T$28</definedName>
    <definedName name="_xlnm.Print_Area" localSheetId="0">'公開授業受講者推薦名簿（05-1）'!$A$1:$J$33</definedName>
    <definedName name="_xlnm.Print_Titles" localSheetId="2">'公開授業 (二次募集)'!$4:$5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D7"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D3" i="6"/>
  <c r="C28" i="6"/>
  <c r="A27" i="1" l="1"/>
</calcChain>
</file>

<file path=xl/sharedStrings.xml><?xml version="1.0" encoding="utf-8"?>
<sst xmlns="http://schemas.openxmlformats.org/spreadsheetml/2006/main" count="427" uniqueCount="245">
  <si>
    <t>高等学校名：</t>
    <rPh sb="0" eb="2">
      <t>コウトウ</t>
    </rPh>
    <rPh sb="2" eb="4">
      <t>ガッコウ</t>
    </rPh>
    <rPh sb="4" eb="5">
      <t>メイ</t>
    </rPh>
    <phoneticPr fontId="1"/>
  </si>
  <si>
    <t>大学等名</t>
  </si>
  <si>
    <t>性別</t>
  </si>
  <si>
    <t>学年</t>
  </si>
  <si>
    <t>備考</t>
  </si>
  <si>
    <t>No.</t>
    <phoneticPr fontId="1"/>
  </si>
  <si>
    <t>科目番号</t>
    <rPh sb="0" eb="2">
      <t>カモク</t>
    </rPh>
    <phoneticPr fontId="1"/>
  </si>
  <si>
    <t>受講希望公開授業名</t>
    <rPh sb="4" eb="6">
      <t>コウカイ</t>
    </rPh>
    <rPh sb="6" eb="8">
      <t>ジュギョウ</t>
    </rPh>
    <phoneticPr fontId="1"/>
  </si>
  <si>
    <t>【様式05-1】</t>
    <phoneticPr fontId="1"/>
  </si>
  <si>
    <t>科目等
履修生
希　望</t>
    <rPh sb="0" eb="2">
      <t>カモク</t>
    </rPh>
    <rPh sb="2" eb="3">
      <t>トウ</t>
    </rPh>
    <rPh sb="4" eb="6">
      <t>リシュウ</t>
    </rPh>
    <rPh sb="6" eb="7">
      <t>セイ</t>
    </rPh>
    <rPh sb="8" eb="9">
      <t>マレ</t>
    </rPh>
    <rPh sb="10" eb="11">
      <t>ボウ</t>
    </rPh>
    <phoneticPr fontId="1"/>
  </si>
  <si>
    <t>推薦生徒名前</t>
    <rPh sb="0" eb="6">
      <t>　フ　　　リ　　　ガ　　　ナ　</t>
    </rPh>
    <phoneticPr fontId="1"/>
  </si>
  <si>
    <t>〒</t>
    <phoneticPr fontId="1"/>
  </si>
  <si>
    <t>フリガナ</t>
    <phoneticPr fontId="1"/>
  </si>
  <si>
    <t>年　　月　　日</t>
    <phoneticPr fontId="1"/>
  </si>
  <si>
    <t>担当部署
担当者名</t>
    <rPh sb="0" eb="2">
      <t>タントウ</t>
    </rPh>
    <rPh sb="2" eb="4">
      <t>ブショ</t>
    </rPh>
    <rPh sb="5" eb="7">
      <t>タントウ</t>
    </rPh>
    <rPh sb="7" eb="8">
      <t>シャ</t>
    </rPh>
    <rPh sb="8" eb="9">
      <t>メイ</t>
    </rPh>
    <phoneticPr fontId="1"/>
  </si>
  <si>
    <t>担当者アドレス：</t>
    <rPh sb="2" eb="3">
      <t>シャ</t>
    </rPh>
    <phoneticPr fontId="1"/>
  </si>
  <si>
    <t>代表アドレス：</t>
    <rPh sb="0" eb="2">
      <t>ダイヒョウ</t>
    </rPh>
    <phoneticPr fontId="1"/>
  </si>
  <si>
    <t>電話：</t>
    <rPh sb="0" eb="2">
      <t>デンワ</t>
    </rPh>
    <phoneticPr fontId="1"/>
  </si>
  <si>
    <t>FAX：</t>
    <phoneticPr fontId="1"/>
  </si>
  <si>
    <t>連絡先</t>
    <rPh sb="0" eb="2">
      <t>レンラク</t>
    </rPh>
    <rPh sb="2" eb="3">
      <t>サキ</t>
    </rPh>
    <phoneticPr fontId="1"/>
  </si>
  <si>
    <t>住　所</t>
    <rPh sb="0" eb="1">
      <t>ジュウ</t>
    </rPh>
    <rPh sb="2" eb="3">
      <t>ショ</t>
    </rPh>
    <phoneticPr fontId="1"/>
  </si>
  <si>
    <r>
      <t>＜注意事項＞
１．学年は受講時（令和7年度）の学年を記入してください。
２．</t>
    </r>
    <r>
      <rPr>
        <u/>
        <sz val="8.5"/>
        <color rgb="FFFF0000"/>
        <rFont val="ＭＳ ゴシック"/>
        <family val="3"/>
        <charset val="128"/>
      </rPr>
      <t>推薦生徒名前(姓と名の間にスペース)はルビを付けず、フリガナ(姓と名の間にスペース)は全角カタカナで記</t>
    </r>
    <r>
      <rPr>
        <sz val="8.5"/>
        <color rgb="FFFF0000"/>
        <rFont val="ＭＳ ゴシック"/>
        <family val="3"/>
        <charset val="128"/>
      </rPr>
      <t>入</t>
    </r>
    <r>
      <rPr>
        <sz val="8.5"/>
        <rFont val="ＭＳ ゴシック"/>
        <family val="3"/>
        <charset val="128"/>
      </rPr>
      <t>してください
３. 外字がある場合は、常用漢字で記載のうえ、備考で外字を通知してください。(字により対応できない場合もあります)
４．</t>
    </r>
    <r>
      <rPr>
        <u/>
        <sz val="8.5"/>
        <color rgb="FFFF0000"/>
        <rFont val="ＭＳ ゴシック"/>
        <family val="3"/>
        <charset val="128"/>
      </rPr>
      <t>対面／オンライン（同時）の科目は対面またはオンラインの希望を備考欄に記入</t>
    </r>
    <r>
      <rPr>
        <sz val="8.5"/>
        <rFont val="ＭＳ ゴシック"/>
        <family val="3"/>
        <charset val="128"/>
      </rPr>
      <t>してください
５. この名簿は高大連携の目的以外には使用いたしません。</t>
    </r>
    <phoneticPr fontId="1"/>
  </si>
  <si>
    <t>令和7年度高大連携公開授業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1"/>
  </si>
  <si>
    <t>大学№</t>
    <rPh sb="0" eb="2">
      <t>ダイガク</t>
    </rPh>
    <phoneticPr fontId="1"/>
  </si>
  <si>
    <t>大学名</t>
    <rPh sb="0" eb="3">
      <t>ダイガクメイ</t>
    </rPh>
    <phoneticPr fontId="1"/>
  </si>
  <si>
    <t>01</t>
    <phoneticPr fontId="1"/>
  </si>
  <si>
    <t>エリザベト音楽大学</t>
    <phoneticPr fontId="1"/>
  </si>
  <si>
    <t>03</t>
    <phoneticPr fontId="1"/>
  </si>
  <si>
    <t>近畿大学工学部</t>
    <rPh sb="0" eb="7">
      <t>キンダイ</t>
    </rPh>
    <phoneticPr fontId="1"/>
  </si>
  <si>
    <t>20</t>
    <phoneticPr fontId="1"/>
  </si>
  <si>
    <t>広島市立大学</t>
    <rPh sb="0" eb="6">
      <t>イチリツダイ</t>
    </rPh>
    <phoneticPr fontId="1"/>
  </si>
  <si>
    <t>21</t>
    <phoneticPr fontId="1"/>
  </si>
  <si>
    <t>広島大学</t>
    <rPh sb="0" eb="4">
      <t>ヒロダイ</t>
    </rPh>
    <phoneticPr fontId="1"/>
  </si>
  <si>
    <t>25</t>
    <phoneticPr fontId="1"/>
  </si>
  <si>
    <t>安田女子大学</t>
    <rPh sb="0" eb="6">
      <t>ヤスダ</t>
    </rPh>
    <phoneticPr fontId="1"/>
  </si>
  <si>
    <t>40</t>
    <phoneticPr fontId="1"/>
  </si>
  <si>
    <t>福山大学</t>
    <rPh sb="0" eb="2">
      <t>フクヤマ</t>
    </rPh>
    <rPh sb="2" eb="4">
      <t>ダイガク</t>
    </rPh>
    <phoneticPr fontId="1"/>
  </si>
  <si>
    <t>令和7年度　高大連携公開授業科目一覧(二次募集：後期科目・集中)</t>
    <rPh sb="19" eb="21">
      <t>ニジ</t>
    </rPh>
    <rPh sb="21" eb="23">
      <t>ボシュウ</t>
    </rPh>
    <rPh sb="24" eb="26">
      <t>コウキ</t>
    </rPh>
    <rPh sb="26" eb="28">
      <t>カモク</t>
    </rPh>
    <rPh sb="29" eb="31">
      <t>シュウチュウ</t>
    </rPh>
    <phoneticPr fontId="1"/>
  </si>
  <si>
    <t>大学・短期
大学名</t>
    <phoneticPr fontId="1"/>
  </si>
  <si>
    <t>学部
学科</t>
    <phoneticPr fontId="1"/>
  </si>
  <si>
    <t>科目
№</t>
    <phoneticPr fontId="1"/>
  </si>
  <si>
    <t>科目名</t>
    <phoneticPr fontId="1"/>
  </si>
  <si>
    <t>学問分野</t>
  </si>
  <si>
    <t>開講学期</t>
  </si>
  <si>
    <t>担当
教員名</t>
    <phoneticPr fontId="1"/>
  </si>
  <si>
    <t>開講
方法</t>
    <rPh sb="3" eb="5">
      <t>ホウホウ</t>
    </rPh>
    <phoneticPr fontId="1"/>
  </si>
  <si>
    <t>対面
開講場所</t>
    <rPh sb="0" eb="2">
      <t>タイメン</t>
    </rPh>
    <rPh sb="3" eb="5">
      <t>カイコウ</t>
    </rPh>
    <rPh sb="5" eb="7">
      <t>バショ</t>
    </rPh>
    <phoneticPr fontId="1"/>
  </si>
  <si>
    <t>開講
期間</t>
    <phoneticPr fontId="1"/>
  </si>
  <si>
    <t>開講曜日</t>
    <phoneticPr fontId="1"/>
  </si>
  <si>
    <t>開講時間</t>
  </si>
  <si>
    <t>募集定員</t>
    <rPh sb="0" eb="2">
      <t>ボシュウ</t>
    </rPh>
    <rPh sb="2" eb="4">
      <t>テイイン</t>
    </rPh>
    <phoneticPr fontId="1"/>
  </si>
  <si>
    <t>最少開講人数</t>
    <rPh sb="0" eb="2">
      <t>サイショウ</t>
    </rPh>
    <rPh sb="2" eb="4">
      <t>カイコウ</t>
    </rPh>
    <rPh sb="4" eb="6">
      <t>ニンズウ</t>
    </rPh>
    <phoneticPr fontId="1"/>
  </si>
  <si>
    <t>受講料</t>
  </si>
  <si>
    <t>学習記録</t>
  </si>
  <si>
    <t>科目等履修生</t>
  </si>
  <si>
    <t>備考</t>
    <phoneticPr fontId="1"/>
  </si>
  <si>
    <t>受け入れ可</t>
  </si>
  <si>
    <t>単位数</t>
    <phoneticPr fontId="1"/>
  </si>
  <si>
    <t>受入学年
令和7年度</t>
  </si>
  <si>
    <t>エリザベト音楽大学</t>
  </si>
  <si>
    <t>音楽学部
全学科</t>
    <rPh sb="2" eb="4">
      <t>ガクブ</t>
    </rPh>
    <rPh sb="5" eb="8">
      <t>ゼンガッカ</t>
    </rPh>
    <phoneticPr fontId="1"/>
  </si>
  <si>
    <t>吹奏楽Ⅱ</t>
    <rPh sb="0" eb="3">
      <t>スイソウガク</t>
    </rPh>
    <phoneticPr fontId="5"/>
  </si>
  <si>
    <t>後期</t>
    <rPh sb="0" eb="2">
      <t>コウキ</t>
    </rPh>
    <phoneticPr fontId="5"/>
  </si>
  <si>
    <t>小林 鴻
ほか</t>
    <phoneticPr fontId="1"/>
  </si>
  <si>
    <t>対面</t>
  </si>
  <si>
    <t>本学</t>
    <rPh sb="0" eb="2">
      <t>ホンガク</t>
    </rPh>
    <phoneticPr fontId="5"/>
  </si>
  <si>
    <t>9/30～1/13</t>
  </si>
  <si>
    <t>火</t>
  </si>
  <si>
    <t>18:10～20:05</t>
  </si>
  <si>
    <t>無料</t>
    <rPh sb="0" eb="2">
      <t>ムリョウ</t>
    </rPh>
    <phoneticPr fontId="5"/>
  </si>
  <si>
    <t>○</t>
  </si>
  <si>
    <t>2年生
以上</t>
    <phoneticPr fontId="1"/>
  </si>
  <si>
    <t>楽器奏法の基礎知識があり、管打楽器の演奏が可能な人。楽器は各自持参すること。担当教員の都合により日程の変更あり。授業外でも個人練習可能な人が望ましい。</t>
  </si>
  <si>
    <t>小川 裕雅
ほか</t>
    <phoneticPr fontId="1"/>
  </si>
  <si>
    <t>10/1～11/19</t>
  </si>
  <si>
    <t>水</t>
    <rPh sb="0" eb="1">
      <t>ミズ</t>
    </rPh>
    <phoneticPr fontId="5"/>
  </si>
  <si>
    <t>13:50～15:45
18:10～20:05</t>
    <phoneticPr fontId="1"/>
  </si>
  <si>
    <t>2年生
以上</t>
  </si>
  <si>
    <t>弦楽器奏者としてオーケストラの中で演奏する技術を有する人のみ受講可。
演奏会直前の臨時練習に参加すること。担当教員の都合により日程変更の可能性あり。</t>
  </si>
  <si>
    <t>折河 宏治
ほか</t>
    <phoneticPr fontId="1"/>
  </si>
  <si>
    <t>9/27～12/14</t>
  </si>
  <si>
    <t>土</t>
    <rPh sb="0" eb="1">
      <t>ド</t>
    </rPh>
    <phoneticPr fontId="5"/>
  </si>
  <si>
    <t>13:50～15:45
12/8(月)のみ
 18:10～20:05
※シラバス参照</t>
    <rPh sb="40" eb="42">
      <t>サンショウ</t>
    </rPh>
    <phoneticPr fontId="1"/>
  </si>
  <si>
    <t>上限なし</t>
    <rPh sb="0" eb="2">
      <t>ジョウゲン</t>
    </rPh>
    <phoneticPr fontId="5"/>
  </si>
  <si>
    <r>
      <t>交通費としてリハーサルならびに本番会場であるサンプラザまでの運賃が必要。12/13リハーサル、12/14本番(予定）。</t>
    </r>
    <r>
      <rPr>
        <u/>
        <sz val="9"/>
        <rFont val="ＭＳ ゴシック"/>
        <family val="3"/>
        <charset val="128"/>
      </rPr>
      <t>詳細はシラバス参照のこと。</t>
    </r>
    <phoneticPr fontId="1"/>
  </si>
  <si>
    <t>近畿大学工学部</t>
    <rPh sb="0" eb="7">
      <t>キンキダイガクコウガクブ</t>
    </rPh>
    <phoneticPr fontId="1"/>
  </si>
  <si>
    <t>化学生命工学科</t>
    <rPh sb="0" eb="7">
      <t>カガクセイメイコウガクカ</t>
    </rPh>
    <phoneticPr fontId="5"/>
  </si>
  <si>
    <t>集中</t>
    <rPh sb="0" eb="2">
      <t>シュウチュウ</t>
    </rPh>
    <phoneticPr fontId="5"/>
  </si>
  <si>
    <t>阿野 勇介
ほか</t>
    <rPh sb="0" eb="2">
      <t>アノ</t>
    </rPh>
    <rPh sb="3" eb="5">
      <t>ユウスケ</t>
    </rPh>
    <phoneticPr fontId="5"/>
  </si>
  <si>
    <t>8/6～8/8</t>
    <phoneticPr fontId="1"/>
  </si>
  <si>
    <t>水～金</t>
    <rPh sb="0" eb="1">
      <t>スイ</t>
    </rPh>
    <rPh sb="2" eb="3">
      <t>キン</t>
    </rPh>
    <phoneticPr fontId="5"/>
  </si>
  <si>
    <t>9:00～16:00</t>
  </si>
  <si>
    <t>-</t>
  </si>
  <si>
    <t>小森 喜久夫</t>
    <phoneticPr fontId="1"/>
  </si>
  <si>
    <t>オンライン
(同時)</t>
    <phoneticPr fontId="1"/>
  </si>
  <si>
    <t>－</t>
    <phoneticPr fontId="1"/>
  </si>
  <si>
    <t>8/6～8/8</t>
  </si>
  <si>
    <t>9:00～18:00</t>
  </si>
  <si>
    <t>－</t>
  </si>
  <si>
    <t>1年生
以上</t>
    <phoneticPr fontId="1"/>
  </si>
  <si>
    <t>本学が管理するGoogle Classroomにアクセスできるように、案内に従って、事前に登録手続きをしてください。オンライン講義には、Zoomを使用します。ZoomのURLなどの案内は、Google Classroomから配信します。</t>
    <phoneticPr fontId="1"/>
  </si>
  <si>
    <t>広島修道大学</t>
    <rPh sb="0" eb="6">
      <t>ヒロシマシュウドウダイガク</t>
    </rPh>
    <phoneticPr fontId="1"/>
  </si>
  <si>
    <t>国際コミュニティ学部</t>
    <rPh sb="0" eb="2">
      <t>コクサイ</t>
    </rPh>
    <rPh sb="8" eb="10">
      <t>ガクブ</t>
    </rPh>
    <phoneticPr fontId="5"/>
  </si>
  <si>
    <t>アジア圏留学入門13</t>
    <rPh sb="3" eb="4">
      <t>ケン</t>
    </rPh>
    <rPh sb="4" eb="6">
      <t>リュウガク</t>
    </rPh>
    <rPh sb="6" eb="8">
      <t>ニュウモン</t>
    </rPh>
    <phoneticPr fontId="5"/>
  </si>
  <si>
    <t>11
42</t>
  </si>
  <si>
    <t>竹井 光子  ほか</t>
    <rPh sb="0" eb="2">
      <t>タケイ</t>
    </rPh>
    <rPh sb="3" eb="5">
      <t>ミツコ</t>
    </rPh>
    <phoneticPr fontId="5"/>
  </si>
  <si>
    <t>7/31～8/4</t>
  </si>
  <si>
    <t>木～土
月</t>
    <rPh sb="0" eb="1">
      <t>モク</t>
    </rPh>
    <rPh sb="2" eb="3">
      <t>ド</t>
    </rPh>
    <rPh sb="4" eb="5">
      <t>ツキ</t>
    </rPh>
    <phoneticPr fontId="1"/>
  </si>
  <si>
    <t>9:00～12:15</t>
  </si>
  <si>
    <t>1,000円</t>
    <rPh sb="5" eb="6">
      <t>エン</t>
    </rPh>
    <phoneticPr fontId="1"/>
  </si>
  <si>
    <t>英語圏留学入門13</t>
    <rPh sb="0" eb="3">
      <t>エイゴケン</t>
    </rPh>
    <rPh sb="3" eb="5">
      <t>リュウガク</t>
    </rPh>
    <rPh sb="5" eb="7">
      <t>ニュウモン</t>
    </rPh>
    <phoneticPr fontId="5"/>
  </si>
  <si>
    <t>TOWNSENT,Jana ほか</t>
    <phoneticPr fontId="5"/>
  </si>
  <si>
    <t>7/31～8/5</t>
    <phoneticPr fontId="5"/>
  </si>
  <si>
    <t>木,金
月,火</t>
    <rPh sb="0" eb="1">
      <t>モク</t>
    </rPh>
    <rPh sb="2" eb="3">
      <t>キン</t>
    </rPh>
    <rPh sb="4" eb="5">
      <t>ゲツ</t>
    </rPh>
    <rPh sb="6" eb="7">
      <t>カ</t>
    </rPh>
    <phoneticPr fontId="1"/>
  </si>
  <si>
    <t>10:45～12:15
13:05～14:35</t>
  </si>
  <si>
    <t>1,000円</t>
    <phoneticPr fontId="1"/>
  </si>
  <si>
    <t>授業は主に日本語で行いますが、一部英語もあります。
オンライン情報収集とレポートの作成が授業外で必要となります。</t>
    <rPh sb="0" eb="2">
      <t>ジュギョウ</t>
    </rPh>
    <rPh sb="3" eb="4">
      <t>オモ</t>
    </rPh>
    <rPh sb="5" eb="8">
      <t>ニホンゴ</t>
    </rPh>
    <rPh sb="9" eb="10">
      <t>オコナ</t>
    </rPh>
    <rPh sb="15" eb="17">
      <t>イチブ</t>
    </rPh>
    <rPh sb="17" eb="19">
      <t>エイゴ</t>
    </rPh>
    <rPh sb="31" eb="33">
      <t>ジョウホウ</t>
    </rPh>
    <rPh sb="33" eb="35">
      <t>シュウシュウ</t>
    </rPh>
    <rPh sb="41" eb="43">
      <t>サクセイ</t>
    </rPh>
    <rPh sb="44" eb="46">
      <t>ジュギョウ</t>
    </rPh>
    <rPh sb="46" eb="47">
      <t>ガイ</t>
    </rPh>
    <rPh sb="48" eb="50">
      <t>ヒツヨウ</t>
    </rPh>
    <phoneticPr fontId="5"/>
  </si>
  <si>
    <t>人間環境学部</t>
    <rPh sb="0" eb="2">
      <t>ニンゲン</t>
    </rPh>
    <rPh sb="2" eb="4">
      <t>カンキョウ</t>
    </rPh>
    <rPh sb="4" eb="6">
      <t>ガクブ</t>
    </rPh>
    <phoneticPr fontId="5"/>
  </si>
  <si>
    <t>フィールド特殊講義
（生物学の最前線（海洋編））</t>
    <rPh sb="5" eb="7">
      <t>トクシュ</t>
    </rPh>
    <rPh sb="7" eb="9">
      <t>コウギ</t>
    </rPh>
    <rPh sb="11" eb="14">
      <t>セイブツガク</t>
    </rPh>
    <rPh sb="15" eb="18">
      <t>サイゼンセン</t>
    </rPh>
    <rPh sb="19" eb="21">
      <t>カイヨウ</t>
    </rPh>
    <rPh sb="21" eb="22">
      <t>ヘン</t>
    </rPh>
    <phoneticPr fontId="5"/>
  </si>
  <si>
    <t>岡西 政典  ほか</t>
    <rPh sb="0" eb="2">
      <t>オカニシ</t>
    </rPh>
    <rPh sb="3" eb="5">
      <t>マサノリ</t>
    </rPh>
    <phoneticPr fontId="5"/>
  </si>
  <si>
    <t>7/31～8/6</t>
    <phoneticPr fontId="5"/>
  </si>
  <si>
    <t>木,金
月～水</t>
    <rPh sb="0" eb="1">
      <t>モク</t>
    </rPh>
    <rPh sb="2" eb="3">
      <t>キン</t>
    </rPh>
    <rPh sb="4" eb="5">
      <t>ゲツ</t>
    </rPh>
    <rPh sb="6" eb="7">
      <t>スイ</t>
    </rPh>
    <phoneticPr fontId="1"/>
  </si>
  <si>
    <t>10:45～16:20</t>
  </si>
  <si>
    <t>2,000円</t>
    <phoneticPr fontId="1"/>
  </si>
  <si>
    <t>国際政治入門</t>
    <rPh sb="0" eb="2">
      <t>コクサイ</t>
    </rPh>
    <rPh sb="2" eb="4">
      <t>セイジ</t>
    </rPh>
    <rPh sb="4" eb="6">
      <t>ニュウモン</t>
    </rPh>
    <phoneticPr fontId="5"/>
  </si>
  <si>
    <t>後期
第４学期</t>
    <rPh sb="0" eb="2">
      <t>コウキ</t>
    </rPh>
    <rPh sb="3" eb="4">
      <t>ダイ</t>
    </rPh>
    <rPh sb="5" eb="7">
      <t>ガッキ</t>
    </rPh>
    <phoneticPr fontId="5"/>
  </si>
  <si>
    <t>三上 貴教　ほか</t>
    <rPh sb="0" eb="2">
      <t>ミカミ</t>
    </rPh>
    <rPh sb="3" eb="5">
      <t>タカノリ</t>
    </rPh>
    <phoneticPr fontId="5"/>
  </si>
  <si>
    <t>11/19～1/21</t>
    <phoneticPr fontId="5"/>
  </si>
  <si>
    <t>水</t>
    <rPh sb="0" eb="1">
      <t>スイ</t>
    </rPh>
    <phoneticPr fontId="5"/>
  </si>
  <si>
    <t>10:45～12:15</t>
  </si>
  <si>
    <t>地域行政入門</t>
    <rPh sb="0" eb="2">
      <t>チイキ</t>
    </rPh>
    <rPh sb="2" eb="4">
      <t>ギョウセイ</t>
    </rPh>
    <rPh sb="4" eb="6">
      <t>ニュウモン</t>
    </rPh>
    <phoneticPr fontId="5"/>
  </si>
  <si>
    <t>山中 雄次  ほか</t>
    <rPh sb="0" eb="2">
      <t>ヤマナカ</t>
    </rPh>
    <rPh sb="3" eb="4">
      <t>ユウ</t>
    </rPh>
    <rPh sb="4" eb="5">
      <t>ツギ</t>
    </rPh>
    <phoneticPr fontId="5"/>
  </si>
  <si>
    <t>広島市立大学</t>
  </si>
  <si>
    <t>全学共通系科目</t>
    <rPh sb="0" eb="2">
      <t>ゼンガク</t>
    </rPh>
    <rPh sb="2" eb="4">
      <t>キョウツウ</t>
    </rPh>
    <rPh sb="4" eb="5">
      <t>ケイ</t>
    </rPh>
    <rPh sb="5" eb="7">
      <t>カモク</t>
    </rPh>
    <phoneticPr fontId="5"/>
  </si>
  <si>
    <t>情報科学概論</t>
    <rPh sb="0" eb="2">
      <t>ジョウホウ</t>
    </rPh>
    <rPh sb="2" eb="4">
      <t>カガク</t>
    </rPh>
    <rPh sb="4" eb="6">
      <t>ガイロン</t>
    </rPh>
    <phoneticPr fontId="5"/>
  </si>
  <si>
    <t>藤原 久志</t>
    <rPh sb="0" eb="2">
      <t>フジワラ</t>
    </rPh>
    <rPh sb="3" eb="4">
      <t>ヒサシ</t>
    </rPh>
    <rPh sb="4" eb="5">
      <t>シ</t>
    </rPh>
    <phoneticPr fontId="5"/>
  </si>
  <si>
    <t>対面
オンライン
（同時）</t>
    <rPh sb="10" eb="12">
      <t>ドウジ</t>
    </rPh>
    <phoneticPr fontId="5"/>
  </si>
  <si>
    <t>10/6～1/26</t>
  </si>
  <si>
    <t>月</t>
    <rPh sb="0" eb="1">
      <t>ゲツ</t>
    </rPh>
    <phoneticPr fontId="5"/>
  </si>
  <si>
    <t>16:20～17:50</t>
    <phoneticPr fontId="1"/>
  </si>
  <si>
    <t>シラバス
参照</t>
    <rPh sb="5" eb="7">
      <t>サンショウ</t>
    </rPh>
    <phoneticPr fontId="1"/>
  </si>
  <si>
    <t>―</t>
  </si>
  <si>
    <t>資料等は必要に応じて授業で配付します。対面ならびにオンライン受講の準備等については、大学（事務局）からの指示に従ってください。対面又はオンライン（同時）の希望を推薦名簿の備考欄に必ず記入してください。</t>
    <phoneticPr fontId="1"/>
  </si>
  <si>
    <t>広島大学</t>
    <rPh sb="0" eb="2">
      <t>ヒロシマ</t>
    </rPh>
    <rPh sb="2" eb="4">
      <t>ダイガク</t>
    </rPh>
    <phoneticPr fontId="1"/>
  </si>
  <si>
    <t>法学部</t>
    <rPh sb="0" eb="3">
      <t>ホウガクブ</t>
    </rPh>
    <phoneticPr fontId="5"/>
  </si>
  <si>
    <t>社会学２</t>
    <rPh sb="0" eb="3">
      <t>シャカイガク</t>
    </rPh>
    <phoneticPr fontId="5"/>
  </si>
  <si>
    <t>江頭 大藏</t>
    <rPh sb="0" eb="2">
      <t>エガシラ</t>
    </rPh>
    <rPh sb="3" eb="5">
      <t>ダイゾウ</t>
    </rPh>
    <phoneticPr fontId="5"/>
  </si>
  <si>
    <t>東千田
キャンパス</t>
    <rPh sb="0" eb="1">
      <t>ヒガシ</t>
    </rPh>
    <rPh sb="1" eb="3">
      <t>センダ</t>
    </rPh>
    <phoneticPr fontId="5"/>
  </si>
  <si>
    <t>10/2～2/5</t>
  </si>
  <si>
    <t>木</t>
    <rPh sb="0" eb="1">
      <t>モク</t>
    </rPh>
    <phoneticPr fontId="5"/>
  </si>
  <si>
    <t>19:40～21:10</t>
  </si>
  <si>
    <t>—</t>
  </si>
  <si>
    <t>2,000円</t>
    <rPh sb="1" eb="6">
      <t>000エン</t>
    </rPh>
    <phoneticPr fontId="5"/>
  </si>
  <si>
    <t>社会保障論</t>
    <rPh sb="0" eb="4">
      <t>シャカイホショウ</t>
    </rPh>
    <rPh sb="4" eb="5">
      <t>ロン</t>
    </rPh>
    <phoneticPr fontId="5"/>
  </si>
  <si>
    <t>金本 佑太</t>
    <rPh sb="0" eb="2">
      <t>カネモト</t>
    </rPh>
    <rPh sb="3" eb="5">
      <t>ユウタ</t>
    </rPh>
    <phoneticPr fontId="5"/>
  </si>
  <si>
    <t>10/3～2/6</t>
  </si>
  <si>
    <t>金</t>
    <rPh sb="0" eb="1">
      <t>キン</t>
    </rPh>
    <phoneticPr fontId="5"/>
  </si>
  <si>
    <t>18:00～19:30</t>
  </si>
  <si>
    <t>12/25(木)授業あり。</t>
    <rPh sb="5" eb="8">
      <t>モク</t>
    </rPh>
    <rPh sb="8" eb="10">
      <t>ジュギョウ</t>
    </rPh>
    <phoneticPr fontId="1"/>
  </si>
  <si>
    <t>経済学部</t>
    <rPh sb="0" eb="4">
      <t>ケイザイガクブ</t>
    </rPh>
    <phoneticPr fontId="5"/>
  </si>
  <si>
    <t>経済学入門</t>
    <rPh sb="0" eb="5">
      <t>ケイザイガクニュウモン</t>
    </rPh>
    <phoneticPr fontId="5"/>
  </si>
  <si>
    <t>山根 明子</t>
    <rPh sb="0" eb="2">
      <t>ヤマネ</t>
    </rPh>
    <rPh sb="3" eb="5">
      <t>アキコ</t>
    </rPh>
    <phoneticPr fontId="5"/>
  </si>
  <si>
    <t>対面
オンライン
（同時）</t>
    <phoneticPr fontId="1"/>
  </si>
  <si>
    <t>東千田
キャンパス</t>
    <rPh sb="0" eb="3">
      <t>ヒガシセンダ</t>
    </rPh>
    <phoneticPr fontId="5"/>
  </si>
  <si>
    <t>10/6～1/26
※10/16(木),
11/7(金),
1/6(火),
1/14(水)授業あり</t>
    <rPh sb="16" eb="19">
      <t>モク</t>
    </rPh>
    <rPh sb="25" eb="28">
      <t>キン</t>
    </rPh>
    <rPh sb="33" eb="36">
      <t>カ</t>
    </rPh>
    <rPh sb="42" eb="45">
      <t>スイ</t>
    </rPh>
    <rPh sb="45" eb="47">
      <t>ジュギョウ</t>
    </rPh>
    <phoneticPr fontId="1"/>
  </si>
  <si>
    <t>オンライン（同時）はMicrosoft　Teamsを使用する。この授業は大学の正規の２単位の授業で、毎回きちんと受講するには高校生にとってある程度の負担があります。対面又はオンライン（同時）の希望を推薦名簿の備考欄に必ず記入してください。</t>
    <rPh sb="6" eb="8">
      <t>ドウジ</t>
    </rPh>
    <rPh sb="26" eb="28">
      <t>シヨウ</t>
    </rPh>
    <rPh sb="33" eb="35">
      <t>ジュギョウ</t>
    </rPh>
    <rPh sb="36" eb="38">
      <t>ダイガク</t>
    </rPh>
    <rPh sb="39" eb="41">
      <t>セイキ</t>
    </rPh>
    <rPh sb="43" eb="45">
      <t>タンイ</t>
    </rPh>
    <rPh sb="46" eb="48">
      <t>ジュギョウ</t>
    </rPh>
    <rPh sb="50" eb="52">
      <t>マイカイ</t>
    </rPh>
    <rPh sb="56" eb="58">
      <t>ジュコウ</t>
    </rPh>
    <rPh sb="62" eb="65">
      <t>コウコウセイ</t>
    </rPh>
    <rPh sb="71" eb="73">
      <t>テイド</t>
    </rPh>
    <rPh sb="74" eb="76">
      <t>フタン</t>
    </rPh>
    <rPh sb="82" eb="84">
      <t>タイメン</t>
    </rPh>
    <rPh sb="84" eb="85">
      <t>マタ</t>
    </rPh>
    <rPh sb="92" eb="94">
      <t>ドウジ</t>
    </rPh>
    <rPh sb="96" eb="98">
      <t>キボウ</t>
    </rPh>
    <rPh sb="99" eb="103">
      <t>スイセンメイボ</t>
    </rPh>
    <rPh sb="104" eb="107">
      <t>ビコウラン</t>
    </rPh>
    <rPh sb="108" eb="109">
      <t>カナラ</t>
    </rPh>
    <rPh sb="110" eb="112">
      <t>キニュウ</t>
    </rPh>
    <phoneticPr fontId="5"/>
  </si>
  <si>
    <t>西洋政治史</t>
    <rPh sb="0" eb="5">
      <t>セイヨウセイジシ</t>
    </rPh>
    <phoneticPr fontId="5"/>
  </si>
  <si>
    <t>荒木 隆人</t>
    <rPh sb="0" eb="2">
      <t>アラキ</t>
    </rPh>
    <rPh sb="3" eb="5">
      <t>リュウト</t>
    </rPh>
    <phoneticPr fontId="5"/>
  </si>
  <si>
    <t>10/8～2/4</t>
  </si>
  <si>
    <t>法社会学</t>
    <rPh sb="0" eb="4">
      <t>ホウシャカイガク</t>
    </rPh>
    <phoneticPr fontId="5"/>
  </si>
  <si>
    <t>浅利 宙</t>
    <rPh sb="0" eb="2">
      <t>アサリ</t>
    </rPh>
    <rPh sb="3" eb="4">
      <t>チュウ</t>
    </rPh>
    <phoneticPr fontId="5"/>
  </si>
  <si>
    <t>演習（国際政治学）</t>
    <rPh sb="0" eb="2">
      <t>エンシュウ</t>
    </rPh>
    <rPh sb="3" eb="8">
      <t>コクサイセイジガク</t>
    </rPh>
    <phoneticPr fontId="5"/>
  </si>
  <si>
    <t>永山 博之</t>
    <rPh sb="0" eb="2">
      <t>ナガヤマ</t>
    </rPh>
    <rPh sb="3" eb="5">
      <t>ヒロユキ</t>
    </rPh>
    <phoneticPr fontId="5"/>
  </si>
  <si>
    <t>対面
オンライン
（同時）</t>
  </si>
  <si>
    <t>オンライン（同時）はMicrosoft Teamsを使用する。対面又はオンライン（同時）の希望を推薦名簿の備考欄に必ず記入してください。</t>
  </si>
  <si>
    <t>理学部</t>
    <rPh sb="0" eb="3">
      <t>リガクブ</t>
    </rPh>
    <phoneticPr fontId="5"/>
  </si>
  <si>
    <t>地球惑星科学概説B</t>
    <rPh sb="0" eb="8">
      <t>チキュウワクセイカガクガイセツ</t>
    </rPh>
    <phoneticPr fontId="5"/>
  </si>
  <si>
    <t>川添 貴章
ほか</t>
    <rPh sb="0" eb="2">
      <t>カワゾエ</t>
    </rPh>
    <rPh sb="3" eb="5">
      <t>タカアキ</t>
    </rPh>
    <phoneticPr fontId="5"/>
  </si>
  <si>
    <t>東広島
キャンパス</t>
    <rPh sb="0" eb="3">
      <t>ヒガシヒロシマ</t>
    </rPh>
    <phoneticPr fontId="5"/>
  </si>
  <si>
    <t>12/3～2/6</t>
  </si>
  <si>
    <t>水,金</t>
    <rPh sb="0" eb="1">
      <t>スイ</t>
    </rPh>
    <rPh sb="2" eb="3">
      <t>キン</t>
    </rPh>
    <phoneticPr fontId="5"/>
  </si>
  <si>
    <t>16:20～17:50</t>
  </si>
  <si>
    <t>若干名</t>
    <rPh sb="0" eb="3">
      <t>ジャッカンメイ</t>
    </rPh>
    <phoneticPr fontId="5"/>
  </si>
  <si>
    <t>安田女子大学</t>
    <rPh sb="0" eb="6">
      <t>ヤスダジョシダイガク</t>
    </rPh>
    <phoneticPr fontId="1"/>
  </si>
  <si>
    <t>全学部
全学科</t>
    <rPh sb="0" eb="3">
      <t>ゼンガクブ</t>
    </rPh>
    <rPh sb="4" eb="5">
      <t>ゼン</t>
    </rPh>
    <rPh sb="5" eb="7">
      <t>ガッカ</t>
    </rPh>
    <phoneticPr fontId="5"/>
  </si>
  <si>
    <t>前期
集中</t>
  </si>
  <si>
    <t>立花 知香</t>
  </si>
  <si>
    <t>本学</t>
    <rPh sb="0" eb="2">
      <t>ホンガク</t>
    </rPh>
    <phoneticPr fontId="1"/>
  </si>
  <si>
    <t>8/4～8/7</t>
    <phoneticPr fontId="1"/>
  </si>
  <si>
    <t>月～木</t>
    <rPh sb="0" eb="1">
      <t>ゲツ</t>
    </rPh>
    <rPh sb="2" eb="3">
      <t>モク</t>
    </rPh>
    <phoneticPr fontId="1"/>
  </si>
  <si>
    <t>8:30～15:40</t>
  </si>
  <si>
    <t>無料</t>
  </si>
  <si>
    <t>2年生以上</t>
  </si>
  <si>
    <t>女子に限る。
科目等履修生としての申込のみ受け入れる。</t>
  </si>
  <si>
    <t>福山大学</t>
    <rPh sb="0" eb="4">
      <t>フクヤマダイガク</t>
    </rPh>
    <phoneticPr fontId="1"/>
  </si>
  <si>
    <t>経済学部
経済学科</t>
    <rPh sb="0" eb="4">
      <t>ケイザイガクブ</t>
    </rPh>
    <rPh sb="5" eb="7">
      <t>ケイザイ</t>
    </rPh>
    <rPh sb="7" eb="9">
      <t>ガッカ</t>
    </rPh>
    <phoneticPr fontId="1"/>
  </si>
  <si>
    <t>後期</t>
    <rPh sb="0" eb="2">
      <t>コウキ</t>
    </rPh>
    <phoneticPr fontId="1"/>
  </si>
  <si>
    <t xml:space="preserve">佐藤 彰三 </t>
    <phoneticPr fontId="1"/>
  </si>
  <si>
    <t>9/18～1/22</t>
    <phoneticPr fontId="1"/>
  </si>
  <si>
    <t>木</t>
    <rPh sb="0" eb="1">
      <t>モク</t>
    </rPh>
    <phoneticPr fontId="1"/>
  </si>
  <si>
    <t>13:10～14:40</t>
    <phoneticPr fontId="1"/>
  </si>
  <si>
    <t>無料</t>
    <rPh sb="0" eb="2">
      <t>ムリョウ</t>
    </rPh>
    <phoneticPr fontId="1"/>
  </si>
  <si>
    <t xml:space="preserve">初回の集合場所：本学キャンパス1号館3階経済学部事務室前（12時30分） </t>
    <phoneticPr fontId="1"/>
  </si>
  <si>
    <t>薬学部
薬学科</t>
    <rPh sb="0" eb="3">
      <t>ヤクガクブ</t>
    </rPh>
    <rPh sb="4" eb="5">
      <t>ヤク</t>
    </rPh>
    <rPh sb="5" eb="7">
      <t>ガッカ</t>
    </rPh>
    <phoneticPr fontId="1"/>
  </si>
  <si>
    <t>半田 由佳</t>
    <rPh sb="0" eb="2">
      <t>ハンダ</t>
    </rPh>
    <rPh sb="3" eb="5">
      <t>ユカ</t>
    </rPh>
    <phoneticPr fontId="1"/>
  </si>
  <si>
    <t>9/30～1/27</t>
    <phoneticPr fontId="1"/>
  </si>
  <si>
    <t>火</t>
    <rPh sb="0" eb="1">
      <t>ヒ</t>
    </rPh>
    <phoneticPr fontId="1"/>
  </si>
  <si>
    <t>9:10～10:40</t>
    <phoneticPr fontId="1"/>
  </si>
  <si>
    <t xml:space="preserve">初回（9月30日）の集合場所：本学キャンパス未来創造館１階ロビー </t>
    <phoneticPr fontId="1"/>
  </si>
  <si>
    <t>人間文化学部
メディア・映像学科</t>
    <rPh sb="0" eb="6">
      <t>ニンゲンブンカガクブ</t>
    </rPh>
    <rPh sb="12" eb="16">
      <t>エイゾウガッカ</t>
    </rPh>
    <phoneticPr fontId="1"/>
  </si>
  <si>
    <t>渡辺 浩司</t>
    <rPh sb="0" eb="2">
      <t>ワタナベ</t>
    </rPh>
    <rPh sb="3" eb="5">
      <t>コウジ</t>
    </rPh>
    <phoneticPr fontId="1"/>
  </si>
  <si>
    <t>13:10～14:40</t>
  </si>
  <si>
    <t>初回の集合場所：本学キャンパス19号館2階19201教室（予定）</t>
  </si>
  <si>
    <t>科目</t>
    <phoneticPr fontId="1"/>
  </si>
  <si>
    <t>01105</t>
    <phoneticPr fontId="1"/>
  </si>
  <si>
    <t>03101</t>
    <phoneticPr fontId="1"/>
  </si>
  <si>
    <t>01107</t>
    <phoneticPr fontId="1"/>
  </si>
  <si>
    <t>03102</t>
    <phoneticPr fontId="1"/>
  </si>
  <si>
    <t>18</t>
    <phoneticPr fontId="1"/>
  </si>
  <si>
    <t>01106</t>
    <phoneticPr fontId="1"/>
  </si>
  <si>
    <t>オーケストラⅡ</t>
    <phoneticPr fontId="5"/>
  </si>
  <si>
    <t>第九合唱Ⅰ</t>
    <phoneticPr fontId="5"/>
  </si>
  <si>
    <t>化学生命工学基礎実験</t>
    <phoneticPr fontId="5"/>
  </si>
  <si>
    <t>現代のビジネスＡ
（対人コミュニケーション論―日常生活の自己表現）</t>
    <phoneticPr fontId="5"/>
  </si>
  <si>
    <t xml:space="preserve">地方財政論Ⅱ </t>
    <phoneticPr fontId="5"/>
  </si>
  <si>
    <t xml:space="preserve">微生物学 </t>
    <phoneticPr fontId="5"/>
  </si>
  <si>
    <t>マルチメディア論</t>
    <rPh sb="7" eb="8">
      <t>ロン</t>
    </rPh>
    <phoneticPr fontId="5"/>
  </si>
  <si>
    <t>18101</t>
    <phoneticPr fontId="1"/>
  </si>
  <si>
    <t>工学特講　～工学とバイオ～</t>
    <phoneticPr fontId="5"/>
  </si>
  <si>
    <t>20102</t>
    <phoneticPr fontId="1"/>
  </si>
  <si>
    <t>18104</t>
    <phoneticPr fontId="1"/>
  </si>
  <si>
    <t>18102</t>
    <phoneticPr fontId="1"/>
  </si>
  <si>
    <t>18103</t>
    <phoneticPr fontId="1"/>
  </si>
  <si>
    <t>18105</t>
    <phoneticPr fontId="1"/>
  </si>
  <si>
    <t>25101</t>
    <phoneticPr fontId="1"/>
  </si>
  <si>
    <t>21111</t>
    <phoneticPr fontId="1"/>
  </si>
  <si>
    <t>21112</t>
    <phoneticPr fontId="1"/>
  </si>
  <si>
    <t>21113</t>
    <phoneticPr fontId="1"/>
  </si>
  <si>
    <t>21115</t>
    <phoneticPr fontId="1"/>
  </si>
  <si>
    <t>21114</t>
    <phoneticPr fontId="1"/>
  </si>
  <si>
    <t>21116</t>
    <phoneticPr fontId="1"/>
  </si>
  <si>
    <t>21117</t>
    <phoneticPr fontId="1"/>
  </si>
  <si>
    <t>40101</t>
    <phoneticPr fontId="1"/>
  </si>
  <si>
    <t>40102</t>
    <phoneticPr fontId="1"/>
  </si>
  <si>
    <t>40103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</si>
</sst>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62"/>
      <name val="ＭＳ 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10"/>
      <name val="ＭＳ Ｐゴシック"/>
      <family val="3"/>
      <charset val="128"/>
    </font>
    <font>
      <b/>
      <sz val="8"/>
      <name val="ＭＳ ゴシック"/>
      <family val="3"/>
      <charset val="128"/>
    </font>
    <font>
      <sz val="9"/>
      <name val="ＭＳ ゴシック"/>
      <family val="3"/>
      <charset val="128"/>
    </font>
    <font>
      <sz val="8.5"/>
      <name val="ＭＳ ゴシック"/>
      <family val="3"/>
      <charset val="128"/>
    </font>
    <font>
      <u/>
      <sz val="8.5"/>
      <color rgb="FFFF0000"/>
      <name val="ＭＳ ゴシック"/>
      <family val="3"/>
      <charset val="128"/>
    </font>
    <font>
      <sz val="8.5"/>
      <color rgb="FFFF0000"/>
      <name val="ＭＳ ゴシック"/>
      <family val="3"/>
      <charset val="128"/>
    </font>
    <font>
      <b/>
      <sz val="16"/>
      <name val="ＭＳ ゴシック"/>
      <family val="3"/>
      <charset val="128"/>
    </font>
    <font>
      <b/>
      <sz val="16"/>
      <name val="ＭＳ Ｐゴシック"/>
      <family val="3"/>
      <charset val="128"/>
    </font>
    <font>
      <b/>
      <sz val="9"/>
      <name val="ＭＳ Ｐゴシック"/>
      <family val="3"/>
      <charset val="128"/>
    </font>
    <font>
      <sz val="9"/>
      <name val="ＭＳ Ｐゴシック"/>
      <family val="3"/>
      <charset val="128"/>
    </font>
    <font>
      <sz val="8"/>
      <name val="ＭＳ ゴシック"/>
      <family val="3"/>
      <charset val="128"/>
    </font>
    <font>
      <b/>
      <sz val="9"/>
      <name val="ＭＳ ゴシック"/>
      <family val="3"/>
      <charset val="128"/>
    </font>
    <font>
      <sz val="8"/>
      <name val="ＭＳ Ｐゴシック"/>
      <family val="3"/>
      <charset val="128"/>
    </font>
    <font>
      <sz val="6.5"/>
      <name val="ＭＳ ゴシック"/>
      <family val="3"/>
      <charset val="128"/>
    </font>
    <font>
      <sz val="9"/>
      <color rgb="FFFF0000"/>
      <name val="ＭＳ ゴシック"/>
      <family val="3"/>
      <charset val="128"/>
    </font>
    <font>
      <u/>
      <sz val="9"/>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5" fillId="0" borderId="0">
      <alignment vertical="center"/>
    </xf>
    <xf numFmtId="0" fontId="5" fillId="0" borderId="0">
      <alignment vertical="center"/>
    </xf>
    <xf numFmtId="0" fontId="5" fillId="0" borderId="0">
      <alignment vertical="center"/>
    </xf>
  </cellStyleXfs>
  <cellXfs count="198">
    <xf numFmtId="0" fontId="0" fillId="0" borderId="0" xfId="0"/>
    <xf numFmtId="0" fontId="2" fillId="0" borderId="0" xfId="0" applyFont="1" applyAlignment="1">
      <alignment vertical="center"/>
    </xf>
    <xf numFmtId="0" fontId="2" fillId="0" borderId="1" xfId="0" applyFont="1" applyBorder="1" applyAlignment="1">
      <alignment vertical="center"/>
    </xf>
    <xf numFmtId="0" fontId="5" fillId="0" borderId="0" xfId="0" applyFont="1" applyAlignment="1">
      <alignment vertical="center"/>
    </xf>
    <xf numFmtId="49" fontId="2" fillId="0" borderId="1" xfId="0" applyNumberFormat="1" applyFont="1" applyBorder="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6" fillId="0" borderId="0" xfId="0" applyFont="1" applyAlignment="1">
      <alignment vertical="center"/>
    </xf>
    <xf numFmtId="0" fontId="8" fillId="0" borderId="2" xfId="0" applyFont="1" applyBorder="1" applyAlignment="1">
      <alignment vertical="center" wrapText="1"/>
    </xf>
    <xf numFmtId="0" fontId="8" fillId="0" borderId="2" xfId="0" applyFont="1" applyBorder="1" applyAlignment="1">
      <alignment vertical="center" shrinkToFi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14" fillId="0" borderId="0" xfId="3" applyFont="1" applyAlignment="1">
      <alignment horizontal="center" vertical="center"/>
    </xf>
    <xf numFmtId="0" fontId="15" fillId="0" borderId="0" xfId="3" applyFont="1" applyAlignment="1">
      <alignment horizontal="center" vertical="center"/>
    </xf>
    <xf numFmtId="0" fontId="10" fillId="0" borderId="0" xfId="3" applyFont="1">
      <alignment vertical="center"/>
    </xf>
    <xf numFmtId="0" fontId="16" fillId="0" borderId="0" xfId="3" applyFont="1" applyAlignment="1">
      <alignment horizontal="center" vertical="center"/>
    </xf>
    <xf numFmtId="0" fontId="17" fillId="0" borderId="0" xfId="3" applyFont="1" applyAlignment="1">
      <alignment horizontal="center" vertical="center"/>
    </xf>
    <xf numFmtId="0" fontId="18" fillId="0" borderId="0" xfId="3" applyFont="1">
      <alignment vertical="center"/>
    </xf>
    <xf numFmtId="0" fontId="10" fillId="0" borderId="0" xfId="3" applyFont="1" applyAlignment="1">
      <alignment horizontal="center" vertical="center"/>
    </xf>
    <xf numFmtId="0" fontId="6" fillId="0" borderId="0" xfId="3" applyFont="1" applyAlignment="1">
      <alignment horizontal="center" vertical="center"/>
    </xf>
    <xf numFmtId="49" fontId="10" fillId="0" borderId="0" xfId="3" applyNumberFormat="1" applyFont="1" applyAlignment="1">
      <alignment horizontal="center" vertical="center" shrinkToFit="1"/>
    </xf>
    <xf numFmtId="0" fontId="10" fillId="0" borderId="0" xfId="3" applyFont="1" applyAlignment="1">
      <alignment vertical="center" wrapText="1"/>
    </xf>
    <xf numFmtId="0" fontId="10" fillId="0" borderId="0" xfId="3" applyFont="1" applyAlignment="1">
      <alignment horizontal="center" vertical="center" shrinkToFit="1"/>
    </xf>
    <xf numFmtId="0" fontId="18" fillId="0" borderId="0" xfId="3" applyFont="1" applyAlignment="1">
      <alignment horizontal="center" vertical="center" shrinkToFit="1"/>
    </xf>
    <xf numFmtId="0" fontId="19" fillId="0" borderId="0" xfId="3" applyFont="1" applyAlignment="1">
      <alignment horizontal="center" vertical="center"/>
    </xf>
    <xf numFmtId="0" fontId="17" fillId="0" borderId="12" xfId="3" applyFont="1" applyBorder="1" applyAlignment="1">
      <alignment horizontal="center" vertical="center" shrinkToFit="1"/>
    </xf>
    <xf numFmtId="0" fontId="19" fillId="0" borderId="12" xfId="3" applyFont="1" applyBorder="1" applyAlignment="1">
      <alignment horizontal="center" vertical="center" wrapText="1"/>
    </xf>
    <xf numFmtId="0" fontId="19" fillId="0" borderId="12" xfId="3" applyFont="1" applyBorder="1" applyAlignment="1">
      <alignment horizontal="center" vertical="center" textRotation="255" wrapText="1"/>
    </xf>
    <xf numFmtId="0" fontId="10" fillId="2" borderId="13" xfId="3" applyFont="1" applyFill="1" applyBorder="1" applyAlignment="1">
      <alignment horizontal="left" vertical="center" wrapText="1"/>
    </xf>
    <xf numFmtId="0" fontId="10" fillId="2" borderId="14" xfId="3" applyFont="1" applyFill="1" applyBorder="1" applyAlignment="1">
      <alignment vertical="center" wrapText="1" shrinkToFit="1"/>
    </xf>
    <xf numFmtId="0" fontId="10" fillId="2" borderId="14" xfId="3" applyFont="1" applyFill="1" applyBorder="1" applyAlignment="1">
      <alignment vertical="center" shrinkToFit="1"/>
    </xf>
    <xf numFmtId="0" fontId="17" fillId="2" borderId="14" xfId="3" applyFont="1" applyFill="1" applyBorder="1" applyAlignment="1">
      <alignment horizontal="center" vertical="center" shrinkToFit="1"/>
    </xf>
    <xf numFmtId="0" fontId="10" fillId="2" borderId="14" xfId="3" applyFont="1" applyFill="1" applyBorder="1" applyAlignment="1">
      <alignment horizontal="center" vertical="center" shrinkToFit="1"/>
    </xf>
    <xf numFmtId="0" fontId="10" fillId="2" borderId="14" xfId="3" applyFont="1" applyFill="1" applyBorder="1" applyAlignment="1">
      <alignment horizontal="center" vertical="center" wrapText="1" shrinkToFit="1"/>
    </xf>
    <xf numFmtId="0" fontId="17" fillId="0" borderId="14" xfId="3" applyFont="1" applyBorder="1" applyAlignment="1">
      <alignment horizontal="center" vertical="center" shrinkToFit="1"/>
    </xf>
    <xf numFmtId="0" fontId="10" fillId="0" borderId="14" xfId="3" applyFont="1" applyBorder="1" applyAlignment="1">
      <alignment horizontal="center" vertical="center" wrapText="1" shrinkToFit="1"/>
    </xf>
    <xf numFmtId="0" fontId="17" fillId="2" borderId="14" xfId="3" applyFont="1" applyFill="1" applyBorder="1" applyAlignment="1">
      <alignment horizontal="center" vertical="center" wrapText="1" shrinkToFit="1"/>
    </xf>
    <xf numFmtId="0" fontId="10" fillId="0" borderId="14" xfId="3" applyFont="1" applyBorder="1" applyAlignment="1">
      <alignment horizontal="center" vertical="center" shrinkToFit="1"/>
    </xf>
    <xf numFmtId="0" fontId="21" fillId="0" borderId="14" xfId="3" applyFont="1" applyBorder="1" applyAlignment="1">
      <alignment horizontal="center" vertical="center" wrapText="1"/>
    </xf>
    <xf numFmtId="0" fontId="10" fillId="0" borderId="14" xfId="3" applyFont="1" applyBorder="1" applyAlignment="1">
      <alignment vertical="center" wrapText="1"/>
    </xf>
    <xf numFmtId="0" fontId="22" fillId="2" borderId="13" xfId="3" applyFont="1" applyFill="1" applyBorder="1" applyAlignment="1">
      <alignment vertical="top"/>
    </xf>
    <xf numFmtId="0" fontId="17" fillId="0" borderId="15" xfId="3" applyFont="1" applyBorder="1" applyAlignment="1">
      <alignment horizontal="center" vertical="center" wrapText="1"/>
    </xf>
    <xf numFmtId="0" fontId="17" fillId="0" borderId="14" xfId="3" applyFont="1" applyBorder="1" applyAlignment="1">
      <alignment horizontal="center" vertical="center" wrapText="1" shrinkToFit="1"/>
    </xf>
    <xf numFmtId="0" fontId="17" fillId="2" borderId="14" xfId="3" applyFont="1" applyFill="1" applyBorder="1" applyAlignment="1">
      <alignment horizontal="center" vertical="center" textRotation="255" shrinkToFit="1"/>
    </xf>
    <xf numFmtId="0" fontId="21" fillId="0" borderId="16" xfId="3" applyFont="1" applyBorder="1" applyAlignment="1">
      <alignment horizontal="center" vertical="center" wrapText="1"/>
    </xf>
    <xf numFmtId="0" fontId="10" fillId="0" borderId="14" xfId="3" applyFont="1" applyBorder="1" applyAlignment="1">
      <alignment horizontal="justify" vertical="center" wrapText="1"/>
    </xf>
    <xf numFmtId="0" fontId="10" fillId="0" borderId="14" xfId="3" applyFont="1" applyBorder="1" applyAlignment="1">
      <alignment horizontal="center" vertical="center" textRotation="255" shrinkToFit="1"/>
    </xf>
    <xf numFmtId="0" fontId="10" fillId="2" borderId="11" xfId="3" applyFont="1" applyFill="1" applyBorder="1" applyAlignment="1">
      <alignment vertical="center" wrapText="1"/>
    </xf>
    <xf numFmtId="0" fontId="10" fillId="2" borderId="11" xfId="3" applyFont="1" applyFill="1" applyBorder="1" applyAlignment="1">
      <alignment vertical="center" wrapText="1" shrinkToFit="1"/>
    </xf>
    <xf numFmtId="0" fontId="17" fillId="2" borderId="11" xfId="3" applyFont="1" applyFill="1" applyBorder="1" applyAlignment="1">
      <alignment horizontal="center" vertical="center" shrinkToFit="1"/>
    </xf>
    <xf numFmtId="0" fontId="10" fillId="0" borderId="11" xfId="3" applyFont="1" applyBorder="1" applyAlignment="1">
      <alignment horizontal="center" vertical="center" wrapText="1"/>
    </xf>
    <xf numFmtId="0" fontId="10" fillId="2" borderId="11" xfId="3" applyFont="1" applyFill="1" applyBorder="1" applyAlignment="1">
      <alignment horizontal="center" vertical="center" wrapText="1" shrinkToFit="1"/>
    </xf>
    <xf numFmtId="0" fontId="10" fillId="2" borderId="11" xfId="3" applyFont="1" applyFill="1" applyBorder="1" applyAlignment="1">
      <alignment horizontal="center" vertical="center" shrinkToFit="1"/>
    </xf>
    <xf numFmtId="0" fontId="17" fillId="2" borderId="11" xfId="3" applyFont="1" applyFill="1" applyBorder="1" applyAlignment="1">
      <alignment horizontal="center" vertical="center" wrapText="1" shrinkToFit="1"/>
    </xf>
    <xf numFmtId="0" fontId="21" fillId="0" borderId="11" xfId="3" applyFont="1" applyBorder="1" applyAlignment="1">
      <alignment horizontal="center" vertical="center" wrapText="1"/>
    </xf>
    <xf numFmtId="0" fontId="22" fillId="2" borderId="11" xfId="3" applyFont="1" applyFill="1" applyBorder="1" applyAlignment="1">
      <alignment vertical="center" wrapText="1"/>
    </xf>
    <xf numFmtId="0" fontId="10" fillId="2" borderId="12" xfId="3" applyFont="1" applyFill="1" applyBorder="1" applyAlignment="1">
      <alignment vertical="center" wrapText="1"/>
    </xf>
    <xf numFmtId="0" fontId="10" fillId="2" borderId="17" xfId="3" applyFont="1" applyFill="1" applyBorder="1" applyAlignment="1">
      <alignment vertical="center" wrapText="1" shrinkToFit="1"/>
    </xf>
    <xf numFmtId="0" fontId="17" fillId="2" borderId="17" xfId="3" applyFont="1" applyFill="1" applyBorder="1" applyAlignment="1">
      <alignment horizontal="center" vertical="center" shrinkToFit="1"/>
    </xf>
    <xf numFmtId="0" fontId="10" fillId="0" borderId="17" xfId="3" applyFont="1" applyBorder="1" applyAlignment="1">
      <alignment horizontal="center" vertical="center" wrapText="1"/>
    </xf>
    <xf numFmtId="0" fontId="10" fillId="2" borderId="17" xfId="3" applyFont="1" applyFill="1" applyBorder="1" applyAlignment="1">
      <alignment horizontal="center" vertical="center" shrinkToFit="1"/>
    </xf>
    <xf numFmtId="0" fontId="10" fillId="2" borderId="17" xfId="3" applyFont="1" applyFill="1" applyBorder="1" applyAlignment="1">
      <alignment horizontal="center" vertical="center" wrapText="1"/>
    </xf>
    <xf numFmtId="0" fontId="17" fillId="2" borderId="17" xfId="3" applyFont="1" applyFill="1" applyBorder="1" applyAlignment="1">
      <alignment horizontal="center" vertical="center" wrapText="1" shrinkToFit="1"/>
    </xf>
    <xf numFmtId="0" fontId="10" fillId="2" borderId="17" xfId="3" applyFont="1" applyFill="1" applyBorder="1" applyAlignment="1">
      <alignment horizontal="center" vertical="center" wrapText="1" shrinkToFit="1"/>
    </xf>
    <xf numFmtId="0" fontId="21" fillId="0" borderId="17" xfId="3" applyFont="1" applyBorder="1" applyAlignment="1">
      <alignment horizontal="center" vertical="center" wrapText="1"/>
    </xf>
    <xf numFmtId="0" fontId="10" fillId="2" borderId="17" xfId="3" applyFont="1" applyFill="1" applyBorder="1" applyAlignment="1">
      <alignment vertical="center" wrapText="1"/>
    </xf>
    <xf numFmtId="0" fontId="10" fillId="2" borderId="13" xfId="3" applyFont="1" applyFill="1" applyBorder="1" applyAlignment="1">
      <alignment vertical="center" wrapText="1"/>
    </xf>
    <xf numFmtId="0" fontId="10" fillId="2" borderId="13" xfId="3" applyFont="1" applyFill="1" applyBorder="1" applyAlignment="1">
      <alignment horizontal="left" vertical="center" wrapText="1" shrinkToFit="1"/>
    </xf>
    <xf numFmtId="0" fontId="17" fillId="2" borderId="13" xfId="3" applyFont="1" applyFill="1" applyBorder="1" applyAlignment="1">
      <alignment horizontal="center" vertical="center" wrapText="1" shrinkToFit="1"/>
    </xf>
    <xf numFmtId="0" fontId="10" fillId="0" borderId="13" xfId="3" applyFont="1" applyBorder="1" applyAlignment="1">
      <alignment horizontal="center" vertical="center" wrapText="1"/>
    </xf>
    <xf numFmtId="0" fontId="10" fillId="2" borderId="13" xfId="3" applyFont="1" applyFill="1" applyBorder="1" applyAlignment="1">
      <alignment horizontal="center" vertical="center" wrapText="1" shrinkToFit="1"/>
    </xf>
    <xf numFmtId="0" fontId="10" fillId="2" borderId="13" xfId="3" applyFont="1" applyFill="1" applyBorder="1" applyAlignment="1">
      <alignment horizontal="center" vertical="center" shrinkToFit="1"/>
    </xf>
    <xf numFmtId="0" fontId="17" fillId="2" borderId="13" xfId="3" applyFont="1" applyFill="1" applyBorder="1" applyAlignment="1">
      <alignment horizontal="center" vertical="center" shrinkToFit="1"/>
    </xf>
    <xf numFmtId="0" fontId="21" fillId="0" borderId="18" xfId="3" applyFont="1" applyBorder="1" applyAlignment="1">
      <alignment horizontal="center" vertical="center" wrapText="1"/>
    </xf>
    <xf numFmtId="0" fontId="22" fillId="2" borderId="13" xfId="3" applyFont="1" applyFill="1" applyBorder="1" applyAlignment="1">
      <alignment vertical="top" wrapText="1"/>
    </xf>
    <xf numFmtId="0" fontId="10" fillId="2" borderId="14" xfId="3" applyFont="1" applyFill="1" applyBorder="1" applyAlignment="1">
      <alignment horizontal="left" vertical="center" wrapText="1" shrinkToFit="1"/>
    </xf>
    <xf numFmtId="0" fontId="10" fillId="0" borderId="14" xfId="3" applyFont="1" applyBorder="1" applyAlignment="1">
      <alignment horizontal="center" vertical="center" wrapText="1"/>
    </xf>
    <xf numFmtId="20" fontId="17" fillId="2" borderId="14" xfId="3" applyNumberFormat="1" applyFont="1" applyFill="1" applyBorder="1" applyAlignment="1">
      <alignment horizontal="center" vertical="center" wrapText="1" shrinkToFit="1"/>
    </xf>
    <xf numFmtId="0" fontId="10" fillId="2" borderId="14" xfId="3" applyFont="1" applyFill="1" applyBorder="1" applyAlignment="1">
      <alignment vertical="center" wrapText="1"/>
    </xf>
    <xf numFmtId="0" fontId="22" fillId="2" borderId="12" xfId="3" applyFont="1" applyFill="1" applyBorder="1" applyAlignment="1">
      <alignment vertical="top" wrapText="1"/>
    </xf>
    <xf numFmtId="0" fontId="10" fillId="2" borderId="12" xfId="3" applyFont="1" applyFill="1" applyBorder="1" applyAlignment="1">
      <alignment horizontal="left" vertical="center" wrapText="1" shrinkToFit="1"/>
    </xf>
    <xf numFmtId="0" fontId="17" fillId="2" borderId="12" xfId="3" applyFont="1" applyFill="1" applyBorder="1" applyAlignment="1">
      <alignment horizontal="center" vertical="center" shrinkToFit="1"/>
    </xf>
    <xf numFmtId="0" fontId="10" fillId="0" borderId="12" xfId="3" applyFont="1" applyBorder="1" applyAlignment="1">
      <alignment horizontal="center" vertical="center" wrapText="1"/>
    </xf>
    <xf numFmtId="0" fontId="10" fillId="2" borderId="12" xfId="3" applyFont="1" applyFill="1" applyBorder="1" applyAlignment="1">
      <alignment horizontal="center" vertical="center" wrapText="1" shrinkToFit="1"/>
    </xf>
    <xf numFmtId="0" fontId="10" fillId="2" borderId="12" xfId="3" applyFont="1" applyFill="1" applyBorder="1" applyAlignment="1">
      <alignment horizontal="center" vertical="center" shrinkToFit="1"/>
    </xf>
    <xf numFmtId="20" fontId="17" fillId="2" borderId="12" xfId="3" applyNumberFormat="1" applyFont="1" applyFill="1" applyBorder="1" applyAlignment="1">
      <alignment horizontal="center" vertical="center" wrapText="1" shrinkToFit="1"/>
    </xf>
    <xf numFmtId="0" fontId="17" fillId="2" borderId="12" xfId="3" applyFont="1" applyFill="1" applyBorder="1" applyAlignment="1">
      <alignment horizontal="center" vertical="center" wrapText="1" shrinkToFit="1"/>
    </xf>
    <xf numFmtId="0" fontId="21" fillId="0" borderId="12" xfId="3" applyFont="1" applyBorder="1" applyAlignment="1">
      <alignment horizontal="center" vertical="center" wrapText="1"/>
    </xf>
    <xf numFmtId="0" fontId="10" fillId="0" borderId="12" xfId="3" applyFont="1" applyBorder="1" applyAlignment="1">
      <alignment vertical="center" wrapText="1"/>
    </xf>
    <xf numFmtId="0" fontId="10" fillId="0" borderId="12" xfId="3" applyFont="1" applyBorder="1" applyAlignment="1">
      <alignment vertical="center" shrinkToFit="1"/>
    </xf>
    <xf numFmtId="0" fontId="17" fillId="0" borderId="12" xfId="3" applyFont="1" applyBorder="1" applyAlignment="1">
      <alignment horizontal="center" vertical="center"/>
    </xf>
    <xf numFmtId="0" fontId="10" fillId="0" borderId="12" xfId="3" applyFont="1" applyBorder="1" applyAlignment="1">
      <alignment horizontal="center" vertical="center"/>
    </xf>
    <xf numFmtId="0" fontId="10" fillId="0" borderId="12" xfId="3" applyFont="1" applyBorder="1" applyAlignment="1">
      <alignment horizontal="center" vertical="center" wrapText="1" shrinkToFit="1"/>
    </xf>
    <xf numFmtId="0" fontId="1" fillId="0" borderId="12" xfId="3" applyFont="1" applyBorder="1" applyAlignment="1">
      <alignment horizontal="center" vertical="center"/>
    </xf>
    <xf numFmtId="0" fontId="10" fillId="0" borderId="12" xfId="3" applyFont="1" applyBorder="1" applyAlignment="1">
      <alignment vertical="center" wrapText="1" shrinkToFit="1"/>
    </xf>
    <xf numFmtId="0" fontId="10" fillId="0" borderId="13" xfId="3" applyFont="1" applyBorder="1" applyAlignment="1">
      <alignment horizontal="left" vertical="center" wrapText="1"/>
    </xf>
    <xf numFmtId="0" fontId="10" fillId="0" borderId="15" xfId="3" applyFont="1" applyBorder="1" applyAlignment="1">
      <alignment horizontal="left" vertical="center" wrapText="1"/>
    </xf>
    <xf numFmtId="0" fontId="10" fillId="0" borderId="15" xfId="3" applyFont="1" applyBorder="1" applyAlignment="1">
      <alignment horizontal="center" vertical="center" wrapText="1"/>
    </xf>
    <xf numFmtId="0" fontId="18" fillId="0" borderId="14" xfId="3" applyFont="1" applyBorder="1" applyAlignment="1">
      <alignment horizontal="center" vertical="center" wrapText="1" shrinkToFit="1"/>
    </xf>
    <xf numFmtId="0" fontId="17" fillId="0" borderId="18" xfId="3" applyFont="1" applyBorder="1" applyAlignment="1">
      <alignment horizontal="center" vertical="center"/>
    </xf>
    <xf numFmtId="0" fontId="10" fillId="0" borderId="0" xfId="3" applyFont="1" applyAlignment="1">
      <alignment horizontal="left" vertical="center" wrapText="1"/>
    </xf>
    <xf numFmtId="0" fontId="22" fillId="0" borderId="13" xfId="3" applyFont="1" applyBorder="1">
      <alignment vertical="center"/>
    </xf>
    <xf numFmtId="0" fontId="10" fillId="0" borderId="14" xfId="3" applyFont="1" applyBorder="1">
      <alignment vertical="center"/>
    </xf>
    <xf numFmtId="0" fontId="17" fillId="0" borderId="14" xfId="3" applyFont="1" applyBorder="1" applyAlignment="1">
      <alignment horizontal="center" vertical="center"/>
    </xf>
    <xf numFmtId="0" fontId="10" fillId="0" borderId="14" xfId="3" applyFont="1" applyBorder="1" applyAlignment="1">
      <alignment horizontal="center" vertical="center"/>
    </xf>
    <xf numFmtId="0" fontId="18" fillId="0" borderId="14" xfId="3" applyFont="1" applyBorder="1" applyAlignment="1">
      <alignment horizontal="center" vertical="center"/>
    </xf>
    <xf numFmtId="0" fontId="10" fillId="0" borderId="14" xfId="3" applyFont="1" applyBorder="1" applyAlignment="1">
      <alignment horizontal="left" vertical="center" wrapText="1"/>
    </xf>
    <xf numFmtId="0" fontId="17" fillId="0" borderId="14" xfId="3" applyFont="1" applyBorder="1" applyAlignment="1">
      <alignment horizontal="center" vertical="center" wrapText="1"/>
    </xf>
    <xf numFmtId="0" fontId="10" fillId="0" borderId="15" xfId="3" applyFont="1" applyBorder="1">
      <alignment vertical="center"/>
    </xf>
    <xf numFmtId="0" fontId="10" fillId="0" borderId="15" xfId="3" applyFont="1" applyBorder="1" applyAlignment="1">
      <alignment vertical="center" wrapText="1"/>
    </xf>
    <xf numFmtId="0" fontId="17" fillId="0" borderId="17" xfId="3" applyFont="1" applyBorder="1" applyAlignment="1">
      <alignment horizontal="center" vertical="center"/>
    </xf>
    <xf numFmtId="0" fontId="10" fillId="0" borderId="15" xfId="3" applyFont="1" applyBorder="1" applyAlignment="1">
      <alignment horizontal="center" vertical="center" shrinkToFit="1"/>
    </xf>
    <xf numFmtId="0" fontId="17" fillId="0" borderId="15" xfId="3" applyFont="1" applyBorder="1" applyAlignment="1">
      <alignment horizontal="center" vertical="center"/>
    </xf>
    <xf numFmtId="0" fontId="17" fillId="0" borderId="14" xfId="3" applyFont="1" applyBorder="1" applyAlignment="1">
      <alignment horizontal="center" vertical="center" textRotation="255"/>
    </xf>
    <xf numFmtId="0" fontId="10" fillId="0" borderId="2" xfId="3" applyFont="1" applyBorder="1">
      <alignment vertical="center"/>
    </xf>
    <xf numFmtId="0" fontId="10" fillId="0" borderId="2" xfId="3" applyFont="1" applyBorder="1" applyAlignment="1">
      <alignment vertical="center" wrapText="1"/>
    </xf>
    <xf numFmtId="0" fontId="10" fillId="0" borderId="2" xfId="3" applyFont="1" applyBorder="1" applyAlignment="1">
      <alignment horizontal="center" vertical="center" wrapText="1"/>
    </xf>
    <xf numFmtId="0" fontId="10" fillId="0" borderId="2" xfId="3" applyFont="1" applyBorder="1" applyAlignment="1">
      <alignment horizontal="center" vertical="center"/>
    </xf>
    <xf numFmtId="0" fontId="10" fillId="0" borderId="2" xfId="3" applyFont="1" applyBorder="1" applyAlignment="1">
      <alignment horizontal="center" vertical="center" shrinkToFit="1"/>
    </xf>
    <xf numFmtId="0" fontId="17" fillId="0" borderId="2" xfId="3" applyFont="1" applyBorder="1" applyAlignment="1">
      <alignment horizontal="center" vertical="center" wrapText="1"/>
    </xf>
    <xf numFmtId="0" fontId="17" fillId="0" borderId="2" xfId="3" applyFont="1" applyBorder="1" applyAlignment="1">
      <alignment horizontal="center" vertical="center"/>
    </xf>
    <xf numFmtId="0" fontId="21" fillId="0" borderId="2" xfId="3" applyFont="1" applyBorder="1" applyAlignment="1">
      <alignment horizontal="center" vertical="center" wrapText="1"/>
    </xf>
    <xf numFmtId="0" fontId="10" fillId="0" borderId="11" xfId="3" applyFont="1" applyBorder="1">
      <alignment vertical="center"/>
    </xf>
    <xf numFmtId="0" fontId="10" fillId="0" borderId="19" xfId="3" applyFont="1" applyBorder="1" applyAlignment="1">
      <alignment vertical="center" wrapText="1"/>
    </xf>
    <xf numFmtId="0" fontId="10" fillId="0" borderId="19" xfId="3" applyFont="1" applyBorder="1" applyAlignment="1">
      <alignment horizontal="center" vertical="center"/>
    </xf>
    <xf numFmtId="0" fontId="10" fillId="0" borderId="19" xfId="3" applyFont="1" applyBorder="1" applyAlignment="1">
      <alignment horizontal="center" vertical="center" shrinkToFit="1"/>
    </xf>
    <xf numFmtId="0" fontId="21" fillId="0" borderId="19" xfId="3" applyFont="1" applyBorder="1" applyAlignment="1">
      <alignment horizontal="center" vertical="center" wrapText="1"/>
    </xf>
    <xf numFmtId="0" fontId="10" fillId="0" borderId="13" xfId="3" applyFont="1" applyBorder="1">
      <alignment vertical="center"/>
    </xf>
    <xf numFmtId="0" fontId="10" fillId="0" borderId="12" xfId="3" applyFont="1" applyBorder="1">
      <alignment vertical="center"/>
    </xf>
    <xf numFmtId="0" fontId="10" fillId="0" borderId="17" xfId="3" applyFont="1" applyBorder="1" applyAlignment="1">
      <alignment vertical="center" wrapText="1"/>
    </xf>
    <xf numFmtId="0" fontId="10" fillId="0" borderId="17" xfId="3" applyFont="1" applyBorder="1" applyAlignment="1">
      <alignment horizontal="center" vertical="center"/>
    </xf>
    <xf numFmtId="0" fontId="10" fillId="0" borderId="17" xfId="3" applyFont="1" applyBorder="1" applyAlignment="1">
      <alignment horizontal="center" vertical="center" shrinkToFit="1"/>
    </xf>
    <xf numFmtId="20" fontId="10" fillId="0" borderId="17" xfId="3" applyNumberFormat="1" applyFont="1" applyBorder="1" applyAlignment="1">
      <alignment horizontal="center" vertical="center"/>
    </xf>
    <xf numFmtId="0" fontId="10" fillId="0" borderId="0" xfId="3" applyFont="1" applyAlignment="1">
      <alignment horizontal="center" vertical="center" wrapText="1"/>
    </xf>
    <xf numFmtId="0" fontId="18" fillId="0" borderId="0" xfId="3" applyFont="1" applyAlignment="1">
      <alignment horizontal="center" vertical="center"/>
    </xf>
    <xf numFmtId="0" fontId="18" fillId="0" borderId="0" xfId="3" applyFont="1" applyAlignment="1">
      <alignment vertical="center" wrapText="1"/>
    </xf>
    <xf numFmtId="49" fontId="10" fillId="0" borderId="14" xfId="2" applyNumberFormat="1" applyFont="1" applyBorder="1" applyAlignment="1">
      <alignment horizontal="center" vertical="center" shrinkToFit="1"/>
    </xf>
    <xf numFmtId="49" fontId="10" fillId="0" borderId="18" xfId="2" applyNumberFormat="1" applyFont="1" applyBorder="1" applyAlignment="1">
      <alignment horizontal="center" vertical="center" shrinkToFit="1"/>
    </xf>
    <xf numFmtId="0" fontId="10" fillId="2" borderId="18" xfId="3" applyFont="1" applyFill="1" applyBorder="1" applyAlignment="1">
      <alignment vertical="center" shrinkToFit="1"/>
    </xf>
    <xf numFmtId="49" fontId="10" fillId="0" borderId="17" xfId="2" applyNumberFormat="1" applyFont="1" applyBorder="1" applyAlignment="1">
      <alignment horizontal="center" vertical="center" shrinkToFit="1"/>
    </xf>
    <xf numFmtId="0" fontId="10" fillId="2" borderId="17" xfId="3" applyFont="1" applyFill="1" applyBorder="1" applyAlignment="1">
      <alignment vertical="center" shrinkToFit="1"/>
    </xf>
    <xf numFmtId="49" fontId="10" fillId="0" borderId="2" xfId="2" applyNumberFormat="1" applyFont="1" applyBorder="1" applyAlignment="1">
      <alignment horizontal="center" vertical="center" shrinkToFit="1"/>
    </xf>
    <xf numFmtId="0" fontId="10" fillId="2" borderId="2" xfId="3" applyFont="1" applyFill="1" applyBorder="1" applyAlignment="1">
      <alignment vertical="center" wrapText="1" shrinkToFit="1"/>
    </xf>
    <xf numFmtId="49" fontId="10" fillId="0" borderId="12" xfId="2" applyNumberFormat="1" applyFont="1" applyBorder="1" applyAlignment="1">
      <alignment horizontal="center" vertical="center" shrinkToFit="1"/>
    </xf>
    <xf numFmtId="0" fontId="10" fillId="2" borderId="12" xfId="3" applyFont="1" applyFill="1" applyBorder="1" applyAlignment="1">
      <alignment vertical="center" shrinkToFit="1"/>
    </xf>
    <xf numFmtId="0" fontId="10" fillId="0" borderId="0" xfId="0" applyFont="1" applyAlignment="1">
      <alignment vertical="top" wrapText="1"/>
    </xf>
    <xf numFmtId="0" fontId="4"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right" vertical="center"/>
    </xf>
    <xf numFmtId="0" fontId="6" fillId="0" borderId="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1" fillId="0" borderId="0" xfId="0" applyFont="1" applyAlignment="1">
      <alignment horizontal="left" vertical="center" wrapTex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8" fillId="0" borderId="1" xfId="0" applyFont="1" applyBorder="1" applyAlignment="1">
      <alignment horizontal="left" vertical="center" shrinkToFit="1"/>
    </xf>
    <xf numFmtId="0" fontId="8" fillId="0" borderId="4" xfId="0" applyFont="1" applyBorder="1" applyAlignment="1">
      <alignment horizontal="left" vertical="center" shrinkToFit="1"/>
    </xf>
    <xf numFmtId="0" fontId="14" fillId="0" borderId="0" xfId="3" applyFont="1" applyAlignment="1">
      <alignment horizontal="center" vertical="center"/>
    </xf>
    <xf numFmtId="0" fontId="15" fillId="0" borderId="0" xfId="3" applyFont="1" applyAlignment="1">
      <alignment horizontal="center" vertical="center"/>
    </xf>
    <xf numFmtId="0" fontId="10" fillId="0" borderId="6" xfId="3" applyFont="1" applyBorder="1" applyAlignment="1">
      <alignment horizontal="right" vertical="center"/>
    </xf>
    <xf numFmtId="0" fontId="19" fillId="0" borderId="11" xfId="3" applyFont="1" applyBorder="1" applyAlignment="1">
      <alignment horizontal="center" vertical="center" wrapText="1"/>
    </xf>
    <xf numFmtId="0" fontId="17" fillId="0" borderId="12" xfId="3" applyFont="1" applyBorder="1" applyAlignment="1">
      <alignment vertical="center" wrapText="1"/>
    </xf>
    <xf numFmtId="49" fontId="19" fillId="0" borderId="11" xfId="3" applyNumberFormat="1" applyFont="1" applyBorder="1" applyAlignment="1">
      <alignment horizontal="center" vertical="center" wrapText="1" shrinkToFit="1"/>
    </xf>
    <xf numFmtId="49" fontId="19" fillId="0" borderId="12" xfId="3" applyNumberFormat="1" applyFont="1" applyBorder="1" applyAlignment="1">
      <alignment horizontal="center" vertical="center" shrinkToFit="1"/>
    </xf>
    <xf numFmtId="0" fontId="17" fillId="0" borderId="12" xfId="3" applyFont="1" applyBorder="1" applyAlignment="1">
      <alignment horizontal="center" vertical="center" wrapText="1"/>
    </xf>
    <xf numFmtId="0" fontId="19" fillId="0" borderId="11" xfId="3" applyFont="1" applyBorder="1" applyAlignment="1">
      <alignment horizontal="center" vertical="center" textRotation="255" shrinkToFit="1"/>
    </xf>
    <xf numFmtId="0" fontId="19" fillId="0" borderId="12" xfId="3" applyFont="1" applyBorder="1" applyAlignment="1">
      <alignment horizontal="center" vertical="center" textRotation="255" shrinkToFit="1"/>
    </xf>
    <xf numFmtId="0" fontId="19" fillId="0" borderId="11" xfId="3" applyFont="1" applyBorder="1" applyAlignment="1">
      <alignment horizontal="center" vertical="center" wrapText="1" shrinkToFit="1"/>
    </xf>
    <xf numFmtId="0" fontId="17" fillId="0" borderId="12" xfId="3" applyFont="1" applyBorder="1" applyAlignment="1">
      <alignment horizontal="center" vertical="center" shrinkToFit="1"/>
    </xf>
    <xf numFmtId="0" fontId="19" fillId="0" borderId="11" xfId="3" applyFont="1" applyBorder="1" applyAlignment="1">
      <alignment horizontal="center" vertical="center" textRotation="255" wrapText="1"/>
    </xf>
    <xf numFmtId="0" fontId="17" fillId="0" borderId="12" xfId="3" applyFont="1" applyBorder="1" applyAlignment="1">
      <alignment horizontal="center" vertical="center" textRotation="255" wrapText="1"/>
    </xf>
    <xf numFmtId="0" fontId="9" fillId="0" borderId="2" xfId="3" applyFont="1" applyBorder="1" applyAlignment="1">
      <alignment horizontal="center" vertical="center" wrapText="1"/>
    </xf>
    <xf numFmtId="0" fontId="20" fillId="0" borderId="2" xfId="3" applyFont="1" applyBorder="1" applyAlignment="1">
      <alignment horizontal="center" vertical="center" wrapText="1"/>
    </xf>
    <xf numFmtId="0" fontId="19" fillId="0" borderId="12" xfId="3" applyFont="1" applyBorder="1" applyAlignment="1">
      <alignment horizontal="center" vertical="center" wrapText="1"/>
    </xf>
  </cellXfs>
  <cellStyles count="4">
    <cellStyle name="標準" xfId="0" builtinId="0"/>
    <cellStyle name="標準 2" xfId="1" xr:uid="{B6D2CB3E-8FD3-4E1A-8C3C-E8F6400E356E}"/>
    <cellStyle name="標準 3" xfId="2" xr:uid="{9E1341FA-3E5E-494F-89A5-E0A4F9DEC2C0}"/>
    <cellStyle name="標準 4" xfId="3" xr:uid="{1FDAE0A1-FBA5-4010-83F2-9F1804FF11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zoomScaleNormal="100" workbookViewId="0">
      <selection activeCell="B7" sqref="B7"/>
    </sheetView>
  </sheetViews>
  <sheetFormatPr defaultRowHeight="24" customHeight="1" x14ac:dyDescent="0.15"/>
  <cols>
    <col min="1" max="1" width="3.625" style="1" customWidth="1"/>
    <col min="2" max="2" width="7.625" style="1" customWidth="1"/>
    <col min="3" max="3" width="12.625" style="1" customWidth="1"/>
    <col min="4" max="4" width="22.625" style="1" customWidth="1"/>
    <col min="5" max="5" width="12.625" style="1" customWidth="1"/>
    <col min="6" max="6" width="12.25" style="1" customWidth="1"/>
    <col min="7" max="8" width="4.125" style="1" customWidth="1"/>
    <col min="9" max="9" width="10.25" style="1" customWidth="1"/>
    <col min="10" max="10" width="5.625" style="1" customWidth="1"/>
    <col min="11" max="16384" width="9" style="1"/>
  </cols>
  <sheetData>
    <row r="1" spans="1:15" ht="24" customHeight="1" x14ac:dyDescent="0.15">
      <c r="J1" s="5" t="s">
        <v>8</v>
      </c>
    </row>
    <row r="2" spans="1:15" ht="24" customHeight="1" x14ac:dyDescent="0.15">
      <c r="A2" s="152" t="s">
        <v>22</v>
      </c>
      <c r="B2" s="152"/>
      <c r="C2" s="152"/>
      <c r="D2" s="152"/>
      <c r="E2" s="152"/>
      <c r="F2" s="152"/>
      <c r="G2" s="152"/>
      <c r="H2" s="152"/>
      <c r="I2" s="152"/>
      <c r="J2" s="152"/>
    </row>
    <row r="3" spans="1:15" ht="24" customHeight="1" x14ac:dyDescent="0.15">
      <c r="F3" s="154" t="s">
        <v>13</v>
      </c>
      <c r="G3" s="154"/>
      <c r="H3" s="154"/>
      <c r="I3" s="154"/>
    </row>
    <row r="4" spans="1:15" ht="24" customHeight="1" x14ac:dyDescent="0.15">
      <c r="A4" s="153" t="s">
        <v>0</v>
      </c>
      <c r="B4" s="153"/>
      <c r="C4" s="153"/>
      <c r="D4" s="153"/>
      <c r="E4" s="153"/>
      <c r="F4" s="153"/>
      <c r="G4" s="153"/>
      <c r="H4" s="153"/>
      <c r="I4" s="153"/>
      <c r="J4" s="153"/>
    </row>
    <row r="5" spans="1:15" ht="13.5" customHeight="1" x14ac:dyDescent="0.15"/>
    <row r="6" spans="1:15" ht="30" customHeight="1" x14ac:dyDescent="0.15">
      <c r="A6" s="6" t="s">
        <v>5</v>
      </c>
      <c r="B6" s="11" t="s">
        <v>6</v>
      </c>
      <c r="C6" s="11" t="s">
        <v>1</v>
      </c>
      <c r="D6" s="11" t="s">
        <v>7</v>
      </c>
      <c r="E6" s="11" t="s">
        <v>10</v>
      </c>
      <c r="F6" s="11" t="s">
        <v>12</v>
      </c>
      <c r="G6" s="6" t="s">
        <v>2</v>
      </c>
      <c r="H6" s="6" t="s">
        <v>3</v>
      </c>
      <c r="I6" s="6" t="s">
        <v>4</v>
      </c>
      <c r="J6" s="10" t="s">
        <v>9</v>
      </c>
    </row>
    <row r="7" spans="1:15" ht="24" customHeight="1" x14ac:dyDescent="0.15">
      <c r="A7" s="7">
        <v>1</v>
      </c>
      <c r="B7" s="8"/>
      <c r="C7" s="9" t="e">
        <f>LOOKUP(B7,大学番号!$A$2:$A$8,大学番号!$B$2:$B$8)</f>
        <v>#N/A</v>
      </c>
      <c r="D7" s="9" t="e">
        <f>VLOOKUP(B7,'公開授業 (二次募集)'!C6:D27,2,0)</f>
        <v>#N/A</v>
      </c>
      <c r="E7" s="9"/>
      <c r="F7" s="9"/>
      <c r="G7" s="7"/>
      <c r="H7" s="7"/>
      <c r="I7" s="9"/>
      <c r="J7" s="9"/>
      <c r="O7" s="1" ph="1"/>
    </row>
    <row r="8" spans="1:15" ht="24" customHeight="1" x14ac:dyDescent="0.15">
      <c r="A8" s="7">
        <v>2</v>
      </c>
      <c r="B8" s="8"/>
      <c r="C8" s="9" t="e">
        <f>LOOKUP(B8,大学番号!$A$2:$A$8,大学番号!$B$2:$B$8)</f>
        <v>#N/A</v>
      </c>
      <c r="D8" s="9" t="e">
        <f>LOOKUP(B8,'公開授業 (二次募集)'!C7:D28)</f>
        <v>#N/A</v>
      </c>
      <c r="E8" s="9"/>
      <c r="F8" s="9"/>
      <c r="G8" s="7"/>
      <c r="H8" s="7"/>
      <c r="I8" s="9"/>
      <c r="J8" s="9"/>
      <c r="O8" s="1" ph="1"/>
    </row>
    <row r="9" spans="1:15" ht="24" customHeight="1" x14ac:dyDescent="0.15">
      <c r="A9" s="7">
        <v>3</v>
      </c>
      <c r="B9" s="8"/>
      <c r="C9" s="9" t="e">
        <f>LOOKUP(B9,大学番号!$A$2:$A$8,大学番号!$B$2:$B$8)</f>
        <v>#N/A</v>
      </c>
      <c r="D9" s="9" t="e">
        <f>LOOKUP(B9,'公開授業 (二次募集)'!C8:D29)</f>
        <v>#N/A</v>
      </c>
      <c r="E9" s="9"/>
      <c r="F9" s="9"/>
      <c r="G9" s="7"/>
      <c r="H9" s="7"/>
      <c r="I9" s="9"/>
      <c r="J9" s="9"/>
      <c r="O9" s="1" ph="1"/>
    </row>
    <row r="10" spans="1:15" ht="24" customHeight="1" x14ac:dyDescent="0.15">
      <c r="A10" s="7">
        <v>4</v>
      </c>
      <c r="B10" s="8"/>
      <c r="C10" s="9" t="e">
        <f>LOOKUP(B10,大学番号!$A$2:$A$8,大学番号!$B$2:$B$8)</f>
        <v>#N/A</v>
      </c>
      <c r="D10" s="9" t="e">
        <f>LOOKUP(B10,'公開授業 (二次募集)'!C9:D30)</f>
        <v>#N/A</v>
      </c>
      <c r="E10" s="9"/>
      <c r="F10" s="9"/>
      <c r="G10" s="7"/>
      <c r="H10" s="7"/>
      <c r="I10" s="9"/>
      <c r="J10" s="9"/>
      <c r="O10" s="1" ph="1"/>
    </row>
    <row r="11" spans="1:15" ht="24" customHeight="1" x14ac:dyDescent="0.15">
      <c r="A11" s="7">
        <v>5</v>
      </c>
      <c r="B11" s="8"/>
      <c r="C11" s="9" t="e">
        <f>LOOKUP(B11,大学番号!$A$2:$A$8,大学番号!$B$2:$B$8)</f>
        <v>#N/A</v>
      </c>
      <c r="D11" s="9" t="e">
        <f>LOOKUP(B11,'公開授業 (二次募集)'!C10:D31)</f>
        <v>#N/A</v>
      </c>
      <c r="E11" s="9"/>
      <c r="F11" s="9"/>
      <c r="G11" s="7"/>
      <c r="H11" s="7"/>
      <c r="I11" s="9"/>
      <c r="J11" s="9"/>
      <c r="O11" s="1" ph="1"/>
    </row>
    <row r="12" spans="1:15" ht="24" customHeight="1" x14ac:dyDescent="0.15">
      <c r="A12" s="7">
        <v>6</v>
      </c>
      <c r="B12" s="8"/>
      <c r="C12" s="9" t="e">
        <f>LOOKUP(B12,大学番号!$A$2:$A$8,大学番号!$B$2:$B$8)</f>
        <v>#N/A</v>
      </c>
      <c r="D12" s="9" t="e">
        <f>LOOKUP(B12,'公開授業 (二次募集)'!C11:D32)</f>
        <v>#N/A</v>
      </c>
      <c r="E12" s="9"/>
      <c r="F12" s="9"/>
      <c r="G12" s="7"/>
      <c r="H12" s="7"/>
      <c r="I12" s="9"/>
      <c r="J12" s="9"/>
      <c r="O12" s="1" ph="1"/>
    </row>
    <row r="13" spans="1:15" ht="24" customHeight="1" x14ac:dyDescent="0.15">
      <c r="A13" s="7">
        <v>7</v>
      </c>
      <c r="B13" s="8"/>
      <c r="C13" s="9" t="e">
        <f>LOOKUP(B13,大学番号!$A$2:$A$8,大学番号!$B$2:$B$8)</f>
        <v>#N/A</v>
      </c>
      <c r="D13" s="9" t="e">
        <f>LOOKUP(B13,'公開授業 (二次募集)'!C12:D33)</f>
        <v>#N/A</v>
      </c>
      <c r="E13" s="9"/>
      <c r="F13" s="9"/>
      <c r="G13" s="7"/>
      <c r="H13" s="7"/>
      <c r="I13" s="9"/>
      <c r="J13" s="9"/>
      <c r="O13" s="1" ph="1"/>
    </row>
    <row r="14" spans="1:15" ht="24" customHeight="1" x14ac:dyDescent="0.15">
      <c r="A14" s="7">
        <v>8</v>
      </c>
      <c r="B14" s="8"/>
      <c r="C14" s="9" t="e">
        <f>LOOKUP(B14,大学番号!$A$2:$A$8,大学番号!$B$2:$B$8)</f>
        <v>#N/A</v>
      </c>
      <c r="D14" s="9" t="e">
        <f>LOOKUP(B14,'公開授業 (二次募集)'!C13:D34)</f>
        <v>#N/A</v>
      </c>
      <c r="E14" s="9"/>
      <c r="F14" s="9"/>
      <c r="G14" s="7"/>
      <c r="H14" s="7"/>
      <c r="I14" s="9"/>
      <c r="J14" s="9"/>
      <c r="O14" s="1" ph="1"/>
    </row>
    <row r="15" spans="1:15" ht="24" customHeight="1" x14ac:dyDescent="0.15">
      <c r="A15" s="7">
        <v>9</v>
      </c>
      <c r="B15" s="8"/>
      <c r="C15" s="9" t="e">
        <f>LOOKUP(B15,大学番号!$A$2:$A$8,大学番号!$B$2:$B$8)</f>
        <v>#N/A</v>
      </c>
      <c r="D15" s="9" t="e">
        <f>LOOKUP(B15,'公開授業 (二次募集)'!C14:D35)</f>
        <v>#N/A</v>
      </c>
      <c r="E15" s="9"/>
      <c r="F15" s="9"/>
      <c r="G15" s="7"/>
      <c r="H15" s="7"/>
      <c r="I15" s="9"/>
      <c r="J15" s="9"/>
      <c r="O15" s="1" ph="1"/>
    </row>
    <row r="16" spans="1:15" ht="24" customHeight="1" x14ac:dyDescent="0.15">
      <c r="A16" s="7">
        <v>10</v>
      </c>
      <c r="B16" s="8"/>
      <c r="C16" s="9" t="e">
        <f>LOOKUP(B16,大学番号!$A$2:$A$8,大学番号!$B$2:$B$8)</f>
        <v>#N/A</v>
      </c>
      <c r="D16" s="9" t="e">
        <f>LOOKUP(B16,'公開授業 (二次募集)'!C15:D36)</f>
        <v>#N/A</v>
      </c>
      <c r="E16" s="9"/>
      <c r="F16" s="9"/>
      <c r="G16" s="7"/>
      <c r="H16" s="7"/>
      <c r="I16" s="9"/>
      <c r="J16" s="9"/>
      <c r="O16" s="1" ph="1"/>
    </row>
    <row r="17" spans="1:15" ht="24" customHeight="1" x14ac:dyDescent="0.15">
      <c r="A17" s="7">
        <v>11</v>
      </c>
      <c r="B17" s="8"/>
      <c r="C17" s="9" t="e">
        <f>LOOKUP(B17,大学番号!$A$2:$A$8,大学番号!$B$2:$B$8)</f>
        <v>#N/A</v>
      </c>
      <c r="D17" s="9" t="e">
        <f>LOOKUP(B17,'公開授業 (二次募集)'!C16:D37)</f>
        <v>#N/A</v>
      </c>
      <c r="E17" s="9"/>
      <c r="F17" s="9"/>
      <c r="G17" s="7"/>
      <c r="H17" s="7"/>
      <c r="I17" s="9"/>
      <c r="J17" s="9"/>
      <c r="O17" s="1" ph="1"/>
    </row>
    <row r="18" spans="1:15" ht="24" customHeight="1" x14ac:dyDescent="0.15">
      <c r="A18" s="7">
        <v>12</v>
      </c>
      <c r="B18" s="8"/>
      <c r="C18" s="9" t="e">
        <f>LOOKUP(B18,大学番号!$A$2:$A$8,大学番号!$B$2:$B$8)</f>
        <v>#N/A</v>
      </c>
      <c r="D18" s="9" t="e">
        <f>LOOKUP(B18,'公開授業 (二次募集)'!C17:D38)</f>
        <v>#N/A</v>
      </c>
      <c r="E18" s="9"/>
      <c r="F18" s="9"/>
      <c r="G18" s="7"/>
      <c r="H18" s="7"/>
      <c r="I18" s="9"/>
      <c r="J18" s="9"/>
      <c r="O18" s="1" ph="1"/>
    </row>
    <row r="19" spans="1:15" ht="24" customHeight="1" x14ac:dyDescent="0.15">
      <c r="A19" s="7">
        <v>13</v>
      </c>
      <c r="B19" s="8"/>
      <c r="C19" s="9" t="e">
        <f>LOOKUP(B19,大学番号!$A$2:$A$8,大学番号!$B$2:$B$8)</f>
        <v>#N/A</v>
      </c>
      <c r="D19" s="9" t="e">
        <f>LOOKUP(B19,'公開授業 (二次募集)'!C18:D39)</f>
        <v>#N/A</v>
      </c>
      <c r="E19" s="9"/>
      <c r="F19" s="9"/>
      <c r="G19" s="7"/>
      <c r="H19" s="7"/>
      <c r="I19" s="9"/>
      <c r="J19" s="9"/>
      <c r="O19" s="1" ph="1"/>
    </row>
    <row r="20" spans="1:15" ht="24" customHeight="1" x14ac:dyDescent="0.15">
      <c r="A20" s="7">
        <v>14</v>
      </c>
      <c r="B20" s="8"/>
      <c r="C20" s="9" t="e">
        <f>LOOKUP(B20,大学番号!$A$2:$A$8,大学番号!$B$2:$B$8)</f>
        <v>#N/A</v>
      </c>
      <c r="D20" s="9" t="e">
        <f>LOOKUP(B20,'公開授業 (二次募集)'!C19:D40)</f>
        <v>#N/A</v>
      </c>
      <c r="E20" s="9"/>
      <c r="F20" s="9"/>
      <c r="G20" s="7"/>
      <c r="H20" s="7"/>
      <c r="I20" s="9"/>
      <c r="J20" s="9"/>
      <c r="O20" s="1" ph="1"/>
    </row>
    <row r="21" spans="1:15" ht="24" customHeight="1" x14ac:dyDescent="0.15">
      <c r="A21" s="7">
        <v>15</v>
      </c>
      <c r="B21" s="8"/>
      <c r="C21" s="9" t="e">
        <f>LOOKUP(B21,大学番号!$A$2:$A$8,大学番号!$B$2:$B$8)</f>
        <v>#N/A</v>
      </c>
      <c r="D21" s="9" t="e">
        <f>LOOKUP(B21,'公開授業 (二次募集)'!C20:D41)</f>
        <v>#N/A</v>
      </c>
      <c r="E21" s="9"/>
      <c r="F21" s="9"/>
      <c r="G21" s="7"/>
      <c r="H21" s="7"/>
      <c r="I21" s="9"/>
      <c r="J21" s="9"/>
      <c r="O21" s="1" ph="1"/>
    </row>
    <row r="22" spans="1:15" ht="24" customHeight="1" x14ac:dyDescent="0.15">
      <c r="A22" s="7">
        <v>16</v>
      </c>
      <c r="B22" s="8"/>
      <c r="C22" s="9" t="e">
        <f>LOOKUP(B22,大学番号!$A$2:$A$8,大学番号!$B$2:$B$8)</f>
        <v>#N/A</v>
      </c>
      <c r="D22" s="9" t="e">
        <f>LOOKUP(B22,'公開授業 (二次募集)'!C21:D42)</f>
        <v>#N/A</v>
      </c>
      <c r="E22" s="9"/>
      <c r="F22" s="9"/>
      <c r="G22" s="7"/>
      <c r="H22" s="7"/>
      <c r="I22" s="9"/>
      <c r="J22" s="9"/>
      <c r="O22" s="1" ph="1"/>
    </row>
    <row r="23" spans="1:15" ht="24" customHeight="1" x14ac:dyDescent="0.15">
      <c r="A23" s="7">
        <v>17</v>
      </c>
      <c r="B23" s="8"/>
      <c r="C23" s="9" t="e">
        <f>LOOKUP(B23,大学番号!$A$2:$A$8,大学番号!$B$2:$B$8)</f>
        <v>#N/A</v>
      </c>
      <c r="D23" s="9" t="e">
        <f>LOOKUP(B23,'公開授業 (二次募集)'!C22:D43)</f>
        <v>#N/A</v>
      </c>
      <c r="E23" s="9"/>
      <c r="F23" s="9"/>
      <c r="G23" s="7"/>
      <c r="H23" s="7"/>
      <c r="I23" s="9"/>
      <c r="J23" s="9"/>
      <c r="O23" s="1" ph="1"/>
    </row>
    <row r="24" spans="1:15" ht="24" customHeight="1" x14ac:dyDescent="0.15">
      <c r="A24" s="7">
        <v>18</v>
      </c>
      <c r="B24" s="8"/>
      <c r="C24" s="9" t="e">
        <f>LOOKUP(B24,大学番号!$A$2:$A$8,大学番号!$B$2:$B$8)</f>
        <v>#N/A</v>
      </c>
      <c r="D24" s="9" t="e">
        <f>LOOKUP(B24,'公開授業 (二次募集)'!C23:D44)</f>
        <v>#N/A</v>
      </c>
      <c r="E24" s="9"/>
      <c r="F24" s="9"/>
      <c r="G24" s="7"/>
      <c r="H24" s="7"/>
      <c r="I24" s="9"/>
      <c r="J24" s="9"/>
      <c r="O24" s="1" ph="1"/>
    </row>
    <row r="25" spans="1:15" ht="24" customHeight="1" x14ac:dyDescent="0.15">
      <c r="A25" s="7">
        <v>19</v>
      </c>
      <c r="B25" s="8"/>
      <c r="C25" s="9" t="e">
        <f>LOOKUP(B25,大学番号!$A$2:$A$8,大学番号!$B$2:$B$8)</f>
        <v>#N/A</v>
      </c>
      <c r="D25" s="9" t="e">
        <f>LOOKUP(B25,'公開授業 (二次募集)'!C24:D45)</f>
        <v>#N/A</v>
      </c>
      <c r="E25" s="9"/>
      <c r="F25" s="9"/>
      <c r="G25" s="7"/>
      <c r="H25" s="7"/>
      <c r="I25" s="9"/>
      <c r="J25" s="9"/>
      <c r="O25" s="1" ph="1"/>
    </row>
    <row r="26" spans="1:15" ht="24" customHeight="1" x14ac:dyDescent="0.15">
      <c r="A26" s="2"/>
      <c r="B26" s="2"/>
      <c r="C26" s="2"/>
      <c r="D26" s="4"/>
      <c r="E26" s="2"/>
      <c r="F26" s="2"/>
      <c r="G26" s="2"/>
      <c r="H26" s="2"/>
      <c r="I26" s="2"/>
    </row>
    <row r="27" spans="1:15" ht="30" customHeight="1" x14ac:dyDescent="0.15">
      <c r="A27" s="155" t="str">
        <f>A4</f>
        <v>高等学校名：</v>
      </c>
      <c r="B27" s="156"/>
      <c r="C27" s="156"/>
      <c r="D27" s="156"/>
      <c r="E27" s="156"/>
      <c r="F27" s="156"/>
      <c r="G27" s="156"/>
      <c r="H27" s="156"/>
      <c r="I27" s="156"/>
      <c r="J27" s="157"/>
    </row>
    <row r="28" spans="1:15" ht="30" customHeight="1" x14ac:dyDescent="0.15">
      <c r="A28" s="158" t="s">
        <v>20</v>
      </c>
      <c r="B28" s="159"/>
      <c r="C28" s="160"/>
      <c r="D28" s="161" t="s">
        <v>11</v>
      </c>
      <c r="E28" s="162"/>
      <c r="F28" s="162"/>
      <c r="G28" s="162"/>
      <c r="H28" s="162"/>
      <c r="I28" s="162"/>
      <c r="J28" s="163"/>
    </row>
    <row r="29" spans="1:15" ht="23.25" customHeight="1" x14ac:dyDescent="0.15">
      <c r="A29" s="168" t="s">
        <v>19</v>
      </c>
      <c r="B29" s="169"/>
      <c r="C29" s="170"/>
      <c r="D29" s="164" t="s">
        <v>17</v>
      </c>
      <c r="E29" s="165"/>
      <c r="F29" s="166" t="s">
        <v>18</v>
      </c>
      <c r="G29" s="166"/>
      <c r="H29" s="166"/>
      <c r="I29" s="166"/>
      <c r="J29" s="165"/>
    </row>
    <row r="30" spans="1:15" ht="19.5" customHeight="1" x14ac:dyDescent="0.15">
      <c r="A30" s="171" t="s">
        <v>14</v>
      </c>
      <c r="B30" s="172"/>
      <c r="C30" s="173"/>
      <c r="D30" s="177"/>
      <c r="E30" s="13" t="s">
        <v>16</v>
      </c>
      <c r="F30" s="179"/>
      <c r="G30" s="179"/>
      <c r="H30" s="179"/>
      <c r="I30" s="179"/>
      <c r="J30" s="180"/>
    </row>
    <row r="31" spans="1:15" ht="21" customHeight="1" x14ac:dyDescent="0.15">
      <c r="A31" s="174"/>
      <c r="B31" s="175"/>
      <c r="C31" s="176"/>
      <c r="D31" s="178"/>
      <c r="E31" s="14" t="s">
        <v>15</v>
      </c>
      <c r="F31" s="179"/>
      <c r="G31" s="179"/>
      <c r="H31" s="179"/>
      <c r="I31" s="179"/>
      <c r="J31" s="180"/>
    </row>
    <row r="32" spans="1:15" ht="9.75" customHeight="1" x14ac:dyDescent="0.15">
      <c r="A32" s="3"/>
      <c r="B32" s="3"/>
      <c r="C32" s="3"/>
      <c r="D32" s="3"/>
      <c r="E32" s="3"/>
      <c r="F32" s="3"/>
      <c r="G32" s="3"/>
      <c r="H32" s="3"/>
    </row>
    <row r="33" spans="1:10" ht="81.75" customHeight="1" x14ac:dyDescent="0.15">
      <c r="A33" s="167" t="s">
        <v>21</v>
      </c>
      <c r="B33" s="167"/>
      <c r="C33" s="167"/>
      <c r="D33" s="167"/>
      <c r="E33" s="167"/>
      <c r="F33" s="167"/>
      <c r="G33" s="167"/>
      <c r="H33" s="167"/>
      <c r="I33" s="167"/>
      <c r="J33" s="167"/>
    </row>
    <row r="34" spans="1:10" ht="24" customHeight="1" x14ac:dyDescent="0.15">
      <c r="A34" s="151"/>
      <c r="B34" s="151"/>
      <c r="C34" s="151"/>
      <c r="D34" s="151"/>
      <c r="E34" s="151"/>
      <c r="F34" s="151"/>
      <c r="G34" s="151"/>
      <c r="H34" s="151"/>
      <c r="I34" s="151"/>
    </row>
    <row r="35" spans="1:10" ht="22.5" customHeight="1" x14ac:dyDescent="0.15">
      <c r="A35" s="151"/>
      <c r="B35" s="151"/>
      <c r="C35" s="151"/>
      <c r="D35" s="151"/>
      <c r="E35" s="151"/>
      <c r="F35" s="151"/>
      <c r="G35" s="151"/>
      <c r="H35" s="151"/>
      <c r="I35" s="151"/>
    </row>
    <row r="36" spans="1:10" ht="24" customHeight="1" x14ac:dyDescent="0.15">
      <c r="C36" s="12"/>
    </row>
  </sheetData>
  <mergeCells count="15">
    <mergeCell ref="A34:I35"/>
    <mergeCell ref="A2:J2"/>
    <mergeCell ref="A4:J4"/>
    <mergeCell ref="F3:I3"/>
    <mergeCell ref="A27:J27"/>
    <mergeCell ref="A28:C28"/>
    <mergeCell ref="D28:J28"/>
    <mergeCell ref="D29:E29"/>
    <mergeCell ref="F29:J29"/>
    <mergeCell ref="A33:J33"/>
    <mergeCell ref="A29:C29"/>
    <mergeCell ref="A30:C31"/>
    <mergeCell ref="D30:D31"/>
    <mergeCell ref="F30:J30"/>
    <mergeCell ref="F31:J31"/>
  </mergeCells>
  <phoneticPr fontId="1"/>
  <dataValidations count="2">
    <dataValidation errorStyle="warning" allowBlank="1" showInputMessage="1" showErrorMessage="1" error="全角カタカナで入力してください" sqref="F6" xr:uid="{5EAD9523-0658-490D-819D-D4319C0A6EE8}"/>
    <dataValidation imeMode="fullKatakana" allowBlank="1" showInputMessage="1" showErrorMessage="1" sqref="F7:F25" xr:uid="{A30B30B5-4707-4A5C-BF48-DE4D512206D2}"/>
  </dataValidations>
  <pageMargins left="0.39370078740157483" right="0.39370078740157483" top="0.59055118110236227" bottom="0.39370078740157483" header="0.51181102362204722" footer="0.51181102362204722"/>
  <pageSetup paperSize="9" orientation="portrait" horizontalDpi="300" verticalDpi="300"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1DF6-0A9D-4F3D-9C08-1BA221795196}">
  <dimension ref="A1:B8"/>
  <sheetViews>
    <sheetView workbookViewId="0">
      <selection activeCell="A8" sqref="A8"/>
    </sheetView>
  </sheetViews>
  <sheetFormatPr defaultRowHeight="13.5" x14ac:dyDescent="0.15"/>
  <cols>
    <col min="1" max="1" width="10.625" customWidth="1"/>
    <col min="2" max="2" width="27.75" customWidth="1"/>
  </cols>
  <sheetData>
    <row r="1" spans="1:2" ht="25.35" customHeight="1" x14ac:dyDescent="0.15">
      <c r="A1" s="15" t="s">
        <v>23</v>
      </c>
      <c r="B1" s="16" t="s">
        <v>24</v>
      </c>
    </row>
    <row r="2" spans="1:2" ht="25.35" customHeight="1" x14ac:dyDescent="0.15">
      <c r="A2" s="8" t="s">
        <v>25</v>
      </c>
      <c r="B2" s="17" t="s">
        <v>26</v>
      </c>
    </row>
    <row r="3" spans="1:2" ht="25.35" customHeight="1" x14ac:dyDescent="0.15">
      <c r="A3" s="8" t="s">
        <v>27</v>
      </c>
      <c r="B3" s="17" t="s">
        <v>28</v>
      </c>
    </row>
    <row r="4" spans="1:2" ht="25.35" customHeight="1" x14ac:dyDescent="0.15">
      <c r="A4" s="8" t="s">
        <v>218</v>
      </c>
      <c r="B4" s="17" t="s">
        <v>101</v>
      </c>
    </row>
    <row r="5" spans="1:2" ht="25.35" customHeight="1" x14ac:dyDescent="0.15">
      <c r="A5" s="8" t="s">
        <v>29</v>
      </c>
      <c r="B5" s="17" t="s">
        <v>30</v>
      </c>
    </row>
    <row r="6" spans="1:2" ht="25.35" customHeight="1" x14ac:dyDescent="0.15">
      <c r="A6" s="8" t="s">
        <v>31</v>
      </c>
      <c r="B6" s="17" t="s">
        <v>32</v>
      </c>
    </row>
    <row r="7" spans="1:2" ht="25.35" customHeight="1" x14ac:dyDescent="0.15">
      <c r="A7" s="8" t="s">
        <v>33</v>
      </c>
      <c r="B7" s="17" t="s">
        <v>34</v>
      </c>
    </row>
    <row r="8" spans="1:2" ht="25.35" customHeight="1" x14ac:dyDescent="0.15">
      <c r="A8" s="8" t="s">
        <v>35</v>
      </c>
      <c r="B8" s="17" t="s">
        <v>36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7A3E3-7743-4D3E-8C04-4040FA5C9E7A}">
  <sheetPr>
    <tabColor theme="3" tint="0.59999389629810485"/>
  </sheetPr>
  <dimension ref="A1:DD28"/>
  <sheetViews>
    <sheetView view="pageBreakPreview" zoomScale="95" zoomScaleNormal="85" zoomScaleSheetLayoutView="95" workbookViewId="0">
      <pane ySplit="5" topLeftCell="A6" activePane="bottomLeft" state="frozen"/>
      <selection activeCell="L7" sqref="L7"/>
      <selection pane="bottomLeft" activeCell="C6" sqref="C6"/>
    </sheetView>
  </sheetViews>
  <sheetFormatPr defaultRowHeight="11.25" x14ac:dyDescent="0.15"/>
  <cols>
    <col min="1" max="1" width="10.875" style="20" customWidth="1"/>
    <col min="2" max="2" width="11.75" style="20" customWidth="1"/>
    <col min="3" max="3" width="6.625" style="26" customWidth="1"/>
    <col min="4" max="4" width="22.875" style="27" customWidth="1"/>
    <col min="5" max="5" width="3.625" style="24" customWidth="1"/>
    <col min="6" max="6" width="4.375" style="28" customWidth="1"/>
    <col min="7" max="7" width="9.375" style="24" customWidth="1"/>
    <col min="8" max="8" width="11.875" style="29" customWidth="1"/>
    <col min="9" max="9" width="8.625" style="29" customWidth="1"/>
    <col min="10" max="10" width="11.25" style="24" customWidth="1"/>
    <col min="11" max="11" width="5.75" style="139" customWidth="1"/>
    <col min="12" max="12" width="11.375" style="24" customWidth="1"/>
    <col min="13" max="14" width="4" style="24" customWidth="1"/>
    <col min="15" max="15" width="4.5" style="140" customWidth="1"/>
    <col min="16" max="17" width="2.625" style="24" customWidth="1"/>
    <col min="18" max="18" width="3.625" style="24" customWidth="1"/>
    <col min="19" max="19" width="4.5" style="140" customWidth="1"/>
    <col min="20" max="20" width="28.25" style="141" customWidth="1"/>
    <col min="21" max="16384" width="9" style="20"/>
  </cols>
  <sheetData>
    <row r="1" spans="1:20" ht="28.5" customHeight="1" x14ac:dyDescent="0.15">
      <c r="A1" s="181" t="s">
        <v>37</v>
      </c>
      <c r="B1" s="182"/>
      <c r="C1" s="182"/>
      <c r="D1" s="182"/>
      <c r="E1" s="182"/>
      <c r="F1" s="182"/>
      <c r="G1" s="182"/>
      <c r="H1" s="182"/>
      <c r="I1" s="182"/>
      <c r="J1" s="182"/>
      <c r="K1" s="182"/>
      <c r="L1" s="182"/>
      <c r="M1" s="182"/>
      <c r="N1" s="182"/>
      <c r="O1" s="182"/>
      <c r="P1" s="182"/>
      <c r="Q1" s="182"/>
      <c r="R1" s="182"/>
      <c r="S1" s="182"/>
      <c r="T1" s="182"/>
    </row>
    <row r="2" spans="1:20" ht="16.5" customHeight="1" x14ac:dyDescent="0.15">
      <c r="A2" s="18"/>
      <c r="B2" s="21"/>
      <c r="C2" s="19"/>
      <c r="D2" s="19"/>
      <c r="E2" s="19"/>
      <c r="F2" s="19"/>
      <c r="G2" s="19"/>
      <c r="H2" s="19"/>
      <c r="I2" s="19"/>
      <c r="J2" s="19"/>
      <c r="K2" s="19"/>
      <c r="L2" s="19"/>
      <c r="M2" s="19"/>
      <c r="N2" s="22"/>
      <c r="O2" s="23"/>
      <c r="P2" s="20"/>
      <c r="Q2" s="20"/>
      <c r="R2" s="20"/>
      <c r="S2" s="24"/>
      <c r="T2" s="25"/>
    </row>
    <row r="3" spans="1:20" ht="17.25" customHeight="1" x14ac:dyDescent="0.15">
      <c r="D3" s="27" t="str">
        <f>CONCATENATE(D6)</f>
        <v>吹奏楽Ⅱ</v>
      </c>
      <c r="K3" s="183"/>
      <c r="L3" s="183"/>
      <c r="M3" s="183"/>
      <c r="N3" s="183"/>
      <c r="O3" s="183"/>
      <c r="P3" s="183"/>
      <c r="Q3" s="183"/>
      <c r="R3" s="183"/>
      <c r="S3" s="183"/>
      <c r="T3" s="183"/>
    </row>
    <row r="4" spans="1:20" s="30" customFormat="1" ht="24" customHeight="1" x14ac:dyDescent="0.15">
      <c r="A4" s="184" t="s">
        <v>38</v>
      </c>
      <c r="B4" s="184" t="s">
        <v>39</v>
      </c>
      <c r="C4" s="186" t="s">
        <v>40</v>
      </c>
      <c r="D4" s="184" t="s">
        <v>41</v>
      </c>
      <c r="E4" s="184" t="s">
        <v>42</v>
      </c>
      <c r="F4" s="189" t="s">
        <v>43</v>
      </c>
      <c r="G4" s="184" t="s">
        <v>44</v>
      </c>
      <c r="H4" s="191" t="s">
        <v>45</v>
      </c>
      <c r="I4" s="191" t="s">
        <v>46</v>
      </c>
      <c r="J4" s="184" t="s">
        <v>47</v>
      </c>
      <c r="K4" s="193" t="s">
        <v>48</v>
      </c>
      <c r="L4" s="184" t="s">
        <v>49</v>
      </c>
      <c r="M4" s="193" t="s">
        <v>50</v>
      </c>
      <c r="N4" s="193" t="s">
        <v>51</v>
      </c>
      <c r="O4" s="193" t="s">
        <v>52</v>
      </c>
      <c r="P4" s="184" t="s">
        <v>53</v>
      </c>
      <c r="Q4" s="195" t="s">
        <v>54</v>
      </c>
      <c r="R4" s="196"/>
      <c r="S4" s="196"/>
      <c r="T4" s="184" t="s">
        <v>55</v>
      </c>
    </row>
    <row r="5" spans="1:20" ht="94.5" customHeight="1" x14ac:dyDescent="0.15">
      <c r="A5" s="185"/>
      <c r="B5" s="185"/>
      <c r="C5" s="187"/>
      <c r="D5" s="185"/>
      <c r="E5" s="188"/>
      <c r="F5" s="190"/>
      <c r="G5" s="188"/>
      <c r="H5" s="192"/>
      <c r="I5" s="192"/>
      <c r="J5" s="188"/>
      <c r="K5" s="194"/>
      <c r="L5" s="188"/>
      <c r="M5" s="194"/>
      <c r="N5" s="194"/>
      <c r="O5" s="194"/>
      <c r="P5" s="188"/>
      <c r="Q5" s="32" t="s">
        <v>56</v>
      </c>
      <c r="R5" s="33" t="s">
        <v>57</v>
      </c>
      <c r="S5" s="33" t="s">
        <v>58</v>
      </c>
      <c r="T5" s="197"/>
    </row>
    <row r="6" spans="1:20" ht="72" customHeight="1" x14ac:dyDescent="0.15">
      <c r="A6" s="34" t="s">
        <v>59</v>
      </c>
      <c r="B6" s="35" t="s">
        <v>60</v>
      </c>
      <c r="C6" s="142" t="s">
        <v>214</v>
      </c>
      <c r="D6" s="36" t="s">
        <v>61</v>
      </c>
      <c r="E6" s="37">
        <v>15</v>
      </c>
      <c r="F6" s="38" t="s">
        <v>62</v>
      </c>
      <c r="G6" s="39" t="s">
        <v>63</v>
      </c>
      <c r="H6" s="38" t="s">
        <v>64</v>
      </c>
      <c r="I6" s="38" t="s">
        <v>65</v>
      </c>
      <c r="J6" s="40" t="s">
        <v>66</v>
      </c>
      <c r="K6" s="41" t="s">
        <v>67</v>
      </c>
      <c r="L6" s="40" t="s">
        <v>68</v>
      </c>
      <c r="M6" s="42">
        <v>3</v>
      </c>
      <c r="N6" s="37">
        <v>3</v>
      </c>
      <c r="O6" s="43" t="s">
        <v>69</v>
      </c>
      <c r="P6" s="43" t="s">
        <v>70</v>
      </c>
      <c r="Q6" s="43" t="s">
        <v>70</v>
      </c>
      <c r="R6" s="43">
        <v>1</v>
      </c>
      <c r="S6" s="44" t="s">
        <v>71</v>
      </c>
      <c r="T6" s="45" t="s">
        <v>72</v>
      </c>
    </row>
    <row r="7" spans="1:20" ht="86.25" customHeight="1" x14ac:dyDescent="0.15">
      <c r="A7" s="46"/>
      <c r="B7" s="35" t="s">
        <v>60</v>
      </c>
      <c r="C7" s="142" t="s">
        <v>219</v>
      </c>
      <c r="D7" s="36" t="s">
        <v>220</v>
      </c>
      <c r="E7" s="37">
        <v>15</v>
      </c>
      <c r="F7" s="38" t="s">
        <v>62</v>
      </c>
      <c r="G7" s="47" t="s">
        <v>73</v>
      </c>
      <c r="H7" s="38" t="s">
        <v>64</v>
      </c>
      <c r="I7" s="38" t="s">
        <v>65</v>
      </c>
      <c r="J7" s="40" t="s">
        <v>74</v>
      </c>
      <c r="K7" s="41" t="s">
        <v>75</v>
      </c>
      <c r="L7" s="48" t="s">
        <v>76</v>
      </c>
      <c r="M7" s="49">
        <v>3</v>
      </c>
      <c r="N7" s="37">
        <v>3</v>
      </c>
      <c r="O7" s="43" t="s">
        <v>69</v>
      </c>
      <c r="P7" s="43" t="s">
        <v>70</v>
      </c>
      <c r="Q7" s="43" t="s">
        <v>70</v>
      </c>
      <c r="R7" s="43">
        <v>1</v>
      </c>
      <c r="S7" s="50" t="s">
        <v>77</v>
      </c>
      <c r="T7" s="51" t="s">
        <v>78</v>
      </c>
    </row>
    <row r="8" spans="1:20" ht="80.25" customHeight="1" x14ac:dyDescent="0.15">
      <c r="A8" s="46"/>
      <c r="B8" s="35" t="s">
        <v>60</v>
      </c>
      <c r="C8" s="145" t="s">
        <v>216</v>
      </c>
      <c r="D8" s="146" t="s">
        <v>221</v>
      </c>
      <c r="E8" s="37">
        <v>15</v>
      </c>
      <c r="F8" s="38" t="s">
        <v>62</v>
      </c>
      <c r="G8" s="39" t="s">
        <v>79</v>
      </c>
      <c r="H8" s="38" t="s">
        <v>64</v>
      </c>
      <c r="I8" s="38" t="s">
        <v>65</v>
      </c>
      <c r="J8" s="48" t="s">
        <v>80</v>
      </c>
      <c r="K8" s="52" t="s">
        <v>81</v>
      </c>
      <c r="L8" s="48" t="s">
        <v>82</v>
      </c>
      <c r="M8" s="49" t="s">
        <v>83</v>
      </c>
      <c r="N8" s="37">
        <v>3</v>
      </c>
      <c r="O8" s="43" t="s">
        <v>69</v>
      </c>
      <c r="P8" s="43" t="s">
        <v>70</v>
      </c>
      <c r="Q8" s="43" t="s">
        <v>70</v>
      </c>
      <c r="R8" s="43">
        <v>1</v>
      </c>
      <c r="S8" s="50" t="s">
        <v>77</v>
      </c>
      <c r="T8" s="51" t="s">
        <v>84</v>
      </c>
    </row>
    <row r="9" spans="1:20" ht="54.2" customHeight="1" x14ac:dyDescent="0.15">
      <c r="A9" s="53" t="s">
        <v>85</v>
      </c>
      <c r="B9" s="54" t="s">
        <v>86</v>
      </c>
      <c r="C9" s="143" t="s">
        <v>215</v>
      </c>
      <c r="D9" s="144" t="s">
        <v>222</v>
      </c>
      <c r="E9" s="55">
        <v>32</v>
      </c>
      <c r="F9" s="56" t="s">
        <v>87</v>
      </c>
      <c r="G9" s="57" t="s">
        <v>88</v>
      </c>
      <c r="H9" s="58" t="s">
        <v>64</v>
      </c>
      <c r="I9" s="58" t="s">
        <v>65</v>
      </c>
      <c r="J9" s="59" t="s">
        <v>89</v>
      </c>
      <c r="K9" s="57" t="s">
        <v>90</v>
      </c>
      <c r="L9" s="59" t="s">
        <v>91</v>
      </c>
      <c r="M9" s="59">
        <v>20</v>
      </c>
      <c r="N9" s="55" t="s">
        <v>92</v>
      </c>
      <c r="O9" s="58" t="s">
        <v>69</v>
      </c>
      <c r="P9" s="58" t="s">
        <v>70</v>
      </c>
      <c r="Q9" s="58" t="s">
        <v>70</v>
      </c>
      <c r="R9" s="58">
        <v>1</v>
      </c>
      <c r="S9" s="60" t="s">
        <v>71</v>
      </c>
      <c r="T9" s="61"/>
    </row>
    <row r="10" spans="1:20" ht="79.5" customHeight="1" x14ac:dyDescent="0.15">
      <c r="A10" s="62"/>
      <c r="B10" s="63" t="s">
        <v>86</v>
      </c>
      <c r="C10" s="145" t="s">
        <v>217</v>
      </c>
      <c r="D10" s="146" t="s">
        <v>228</v>
      </c>
      <c r="E10" s="64">
        <v>32</v>
      </c>
      <c r="F10" s="65" t="s">
        <v>87</v>
      </c>
      <c r="G10" s="66" t="s">
        <v>93</v>
      </c>
      <c r="H10" s="67" t="s">
        <v>94</v>
      </c>
      <c r="I10" s="66" t="s">
        <v>95</v>
      </c>
      <c r="J10" s="68" t="s">
        <v>96</v>
      </c>
      <c r="K10" s="69" t="s">
        <v>90</v>
      </c>
      <c r="L10" s="68" t="s">
        <v>97</v>
      </c>
      <c r="M10" s="68">
        <v>50</v>
      </c>
      <c r="N10" s="64" t="s">
        <v>92</v>
      </c>
      <c r="O10" s="66" t="s">
        <v>69</v>
      </c>
      <c r="P10" s="66" t="s">
        <v>98</v>
      </c>
      <c r="Q10" s="66" t="s">
        <v>70</v>
      </c>
      <c r="R10" s="66">
        <v>2</v>
      </c>
      <c r="S10" s="70" t="s">
        <v>99</v>
      </c>
      <c r="T10" s="71" t="s">
        <v>100</v>
      </c>
    </row>
    <row r="11" spans="1:20" ht="54.2" customHeight="1" x14ac:dyDescent="0.15">
      <c r="A11" s="72" t="s">
        <v>101</v>
      </c>
      <c r="B11" s="73" t="s">
        <v>102</v>
      </c>
      <c r="C11" s="143" t="s">
        <v>227</v>
      </c>
      <c r="D11" s="144" t="s">
        <v>103</v>
      </c>
      <c r="E11" s="74" t="s">
        <v>104</v>
      </c>
      <c r="F11" s="75" t="s">
        <v>87</v>
      </c>
      <c r="G11" s="76" t="s">
        <v>105</v>
      </c>
      <c r="H11" s="77" t="s">
        <v>64</v>
      </c>
      <c r="I11" s="77" t="s">
        <v>65</v>
      </c>
      <c r="J11" s="74" t="s">
        <v>106</v>
      </c>
      <c r="K11" s="76" t="s">
        <v>107</v>
      </c>
      <c r="L11" s="74" t="s">
        <v>108</v>
      </c>
      <c r="M11" s="74">
        <v>10</v>
      </c>
      <c r="N11" s="78" t="s">
        <v>98</v>
      </c>
      <c r="O11" s="77" t="s">
        <v>109</v>
      </c>
      <c r="P11" s="77" t="s">
        <v>98</v>
      </c>
      <c r="Q11" s="77" t="s">
        <v>70</v>
      </c>
      <c r="R11" s="77">
        <v>1</v>
      </c>
      <c r="S11" s="79" t="s">
        <v>71</v>
      </c>
      <c r="T11" s="72"/>
    </row>
    <row r="12" spans="1:20" ht="54.2" customHeight="1" x14ac:dyDescent="0.15">
      <c r="A12" s="80"/>
      <c r="B12" s="81" t="s">
        <v>102</v>
      </c>
      <c r="C12" s="142" t="s">
        <v>231</v>
      </c>
      <c r="D12" s="36" t="s">
        <v>110</v>
      </c>
      <c r="E12" s="42" t="s">
        <v>104</v>
      </c>
      <c r="F12" s="82" t="s">
        <v>87</v>
      </c>
      <c r="G12" s="39" t="s">
        <v>111</v>
      </c>
      <c r="H12" s="38" t="s">
        <v>64</v>
      </c>
      <c r="I12" s="38" t="s">
        <v>65</v>
      </c>
      <c r="J12" s="42" t="s">
        <v>112</v>
      </c>
      <c r="K12" s="39" t="s">
        <v>113</v>
      </c>
      <c r="L12" s="83" t="s">
        <v>114</v>
      </c>
      <c r="M12" s="42">
        <v>6</v>
      </c>
      <c r="N12" s="37" t="s">
        <v>98</v>
      </c>
      <c r="O12" s="38" t="s">
        <v>115</v>
      </c>
      <c r="P12" s="38" t="s">
        <v>98</v>
      </c>
      <c r="Q12" s="38" t="s">
        <v>70</v>
      </c>
      <c r="R12" s="38">
        <v>1</v>
      </c>
      <c r="S12" s="44" t="s">
        <v>71</v>
      </c>
      <c r="T12" s="84" t="s">
        <v>116</v>
      </c>
    </row>
    <row r="13" spans="1:20" ht="54.2" customHeight="1" x14ac:dyDescent="0.15">
      <c r="A13" s="80"/>
      <c r="B13" s="81" t="s">
        <v>117</v>
      </c>
      <c r="C13" s="142" t="s">
        <v>232</v>
      </c>
      <c r="D13" s="35" t="s">
        <v>118</v>
      </c>
      <c r="E13" s="37">
        <v>32</v>
      </c>
      <c r="F13" s="82" t="s">
        <v>87</v>
      </c>
      <c r="G13" s="39" t="s">
        <v>119</v>
      </c>
      <c r="H13" s="38" t="s">
        <v>64</v>
      </c>
      <c r="I13" s="38" t="s">
        <v>65</v>
      </c>
      <c r="J13" s="42" t="s">
        <v>120</v>
      </c>
      <c r="K13" s="39" t="s">
        <v>121</v>
      </c>
      <c r="L13" s="83" t="s">
        <v>122</v>
      </c>
      <c r="M13" s="42" t="s">
        <v>92</v>
      </c>
      <c r="N13" s="37" t="s">
        <v>98</v>
      </c>
      <c r="O13" s="38" t="s">
        <v>123</v>
      </c>
      <c r="P13" s="38" t="s">
        <v>98</v>
      </c>
      <c r="Q13" s="38" t="s">
        <v>70</v>
      </c>
      <c r="R13" s="38">
        <v>2</v>
      </c>
      <c r="S13" s="44" t="s">
        <v>71</v>
      </c>
      <c r="T13" s="84"/>
    </row>
    <row r="14" spans="1:20" ht="54.2" customHeight="1" x14ac:dyDescent="0.15">
      <c r="A14" s="80"/>
      <c r="B14" s="81" t="s">
        <v>102</v>
      </c>
      <c r="C14" s="142" t="s">
        <v>230</v>
      </c>
      <c r="D14" s="36" t="s">
        <v>124</v>
      </c>
      <c r="E14" s="37">
        <v>42</v>
      </c>
      <c r="F14" s="82" t="s">
        <v>125</v>
      </c>
      <c r="G14" s="39" t="s">
        <v>126</v>
      </c>
      <c r="H14" s="38" t="s">
        <v>64</v>
      </c>
      <c r="I14" s="38" t="s">
        <v>65</v>
      </c>
      <c r="J14" s="42" t="s">
        <v>127</v>
      </c>
      <c r="K14" s="39" t="s">
        <v>128</v>
      </c>
      <c r="L14" s="83" t="s">
        <v>129</v>
      </c>
      <c r="M14" s="42">
        <v>10</v>
      </c>
      <c r="N14" s="37" t="s">
        <v>98</v>
      </c>
      <c r="O14" s="38" t="s">
        <v>115</v>
      </c>
      <c r="P14" s="38" t="s">
        <v>98</v>
      </c>
      <c r="Q14" s="38" t="s">
        <v>70</v>
      </c>
      <c r="R14" s="38">
        <v>1</v>
      </c>
      <c r="S14" s="44" t="s">
        <v>71</v>
      </c>
      <c r="T14" s="84"/>
    </row>
    <row r="15" spans="1:20" ht="54.2" customHeight="1" x14ac:dyDescent="0.15">
      <c r="A15" s="85"/>
      <c r="B15" s="86" t="s">
        <v>102</v>
      </c>
      <c r="C15" s="145" t="s">
        <v>233</v>
      </c>
      <c r="D15" s="146" t="s">
        <v>130</v>
      </c>
      <c r="E15" s="87">
        <v>27</v>
      </c>
      <c r="F15" s="88" t="s">
        <v>125</v>
      </c>
      <c r="G15" s="89" t="s">
        <v>131</v>
      </c>
      <c r="H15" s="90" t="s">
        <v>64</v>
      </c>
      <c r="I15" s="90" t="s">
        <v>65</v>
      </c>
      <c r="J15" s="68" t="s">
        <v>127</v>
      </c>
      <c r="K15" s="89" t="s">
        <v>128</v>
      </c>
      <c r="L15" s="91" t="s">
        <v>129</v>
      </c>
      <c r="M15" s="92">
        <v>3</v>
      </c>
      <c r="N15" s="87" t="s">
        <v>98</v>
      </c>
      <c r="O15" s="90" t="s">
        <v>115</v>
      </c>
      <c r="P15" s="90" t="s">
        <v>98</v>
      </c>
      <c r="Q15" s="90" t="s">
        <v>70</v>
      </c>
      <c r="R15" s="90">
        <v>1</v>
      </c>
      <c r="S15" s="93" t="s">
        <v>71</v>
      </c>
      <c r="T15" s="62"/>
    </row>
    <row r="16" spans="1:20" ht="81.75" customHeight="1" x14ac:dyDescent="0.15">
      <c r="A16" s="94" t="s">
        <v>132</v>
      </c>
      <c r="B16" s="95" t="s">
        <v>133</v>
      </c>
      <c r="C16" s="149" t="s">
        <v>229</v>
      </c>
      <c r="D16" s="150" t="s">
        <v>134</v>
      </c>
      <c r="E16" s="96">
        <v>35</v>
      </c>
      <c r="F16" s="97" t="s">
        <v>62</v>
      </c>
      <c r="G16" s="88" t="s">
        <v>135</v>
      </c>
      <c r="H16" s="98" t="s">
        <v>136</v>
      </c>
      <c r="I16" s="98" t="s">
        <v>65</v>
      </c>
      <c r="J16" s="96" t="s">
        <v>137</v>
      </c>
      <c r="K16" s="97" t="s">
        <v>138</v>
      </c>
      <c r="L16" s="31" t="s">
        <v>139</v>
      </c>
      <c r="M16" s="68" t="s">
        <v>140</v>
      </c>
      <c r="N16" s="87" t="s">
        <v>98</v>
      </c>
      <c r="O16" s="97" t="s">
        <v>69</v>
      </c>
      <c r="P16" s="96" t="s">
        <v>98</v>
      </c>
      <c r="Q16" s="99" t="s">
        <v>98</v>
      </c>
      <c r="R16" s="96" t="s">
        <v>141</v>
      </c>
      <c r="S16" s="96" t="s">
        <v>141</v>
      </c>
      <c r="T16" s="100" t="s">
        <v>142</v>
      </c>
    </row>
    <row r="17" spans="1:108" ht="73.5" customHeight="1" x14ac:dyDescent="0.15">
      <c r="A17" s="101" t="s">
        <v>143</v>
      </c>
      <c r="B17" s="102" t="s">
        <v>144</v>
      </c>
      <c r="C17" s="143" t="s">
        <v>235</v>
      </c>
      <c r="D17" s="144" t="s">
        <v>145</v>
      </c>
      <c r="E17" s="47">
        <v>25</v>
      </c>
      <c r="F17" s="103" t="s">
        <v>62</v>
      </c>
      <c r="G17" s="103" t="s">
        <v>146</v>
      </c>
      <c r="H17" s="103" t="s">
        <v>64</v>
      </c>
      <c r="I17" s="104" t="s">
        <v>147</v>
      </c>
      <c r="J17" s="47" t="s">
        <v>148</v>
      </c>
      <c r="K17" s="103" t="s">
        <v>149</v>
      </c>
      <c r="L17" s="47" t="s">
        <v>150</v>
      </c>
      <c r="M17" s="47">
        <v>5</v>
      </c>
      <c r="N17" s="47" t="s">
        <v>151</v>
      </c>
      <c r="O17" s="77" t="s">
        <v>152</v>
      </c>
      <c r="P17" s="102" t="s">
        <v>70</v>
      </c>
      <c r="Q17" s="105" t="s">
        <v>98</v>
      </c>
      <c r="R17" s="105" t="s">
        <v>141</v>
      </c>
      <c r="S17" s="105" t="s">
        <v>141</v>
      </c>
      <c r="T17" s="102"/>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row>
    <row r="18" spans="1:108" ht="63.75" customHeight="1" x14ac:dyDescent="0.15">
      <c r="A18" s="107"/>
      <c r="B18" s="108" t="s">
        <v>144</v>
      </c>
      <c r="C18" s="142" t="s">
        <v>236</v>
      </c>
      <c r="D18" s="36" t="s">
        <v>153</v>
      </c>
      <c r="E18" s="109">
        <v>25</v>
      </c>
      <c r="F18" s="43" t="s">
        <v>62</v>
      </c>
      <c r="G18" s="110" t="s">
        <v>154</v>
      </c>
      <c r="H18" s="103" t="s">
        <v>64</v>
      </c>
      <c r="I18" s="104" t="s">
        <v>147</v>
      </c>
      <c r="J18" s="109" t="s">
        <v>155</v>
      </c>
      <c r="K18" s="82" t="s">
        <v>156</v>
      </c>
      <c r="L18" s="109" t="s">
        <v>157</v>
      </c>
      <c r="M18" s="109">
        <v>10</v>
      </c>
      <c r="N18" s="109" t="s">
        <v>151</v>
      </c>
      <c r="O18" s="38" t="s">
        <v>152</v>
      </c>
      <c r="P18" s="110" t="s">
        <v>70</v>
      </c>
      <c r="Q18" s="110" t="s">
        <v>98</v>
      </c>
      <c r="R18" s="110" t="s">
        <v>141</v>
      </c>
      <c r="S18" s="111" t="s">
        <v>141</v>
      </c>
      <c r="T18" s="45" t="s">
        <v>158</v>
      </c>
    </row>
    <row r="19" spans="1:108" ht="87" customHeight="1" x14ac:dyDescent="0.15">
      <c r="A19" s="107"/>
      <c r="B19" s="112" t="s">
        <v>159</v>
      </c>
      <c r="C19" s="142" t="s">
        <v>237</v>
      </c>
      <c r="D19" s="36" t="s">
        <v>160</v>
      </c>
      <c r="E19" s="113">
        <v>23</v>
      </c>
      <c r="F19" s="82" t="s">
        <v>62</v>
      </c>
      <c r="G19" s="82" t="s">
        <v>161</v>
      </c>
      <c r="H19" s="82" t="s">
        <v>162</v>
      </c>
      <c r="I19" s="104" t="s">
        <v>163</v>
      </c>
      <c r="J19" s="113" t="s">
        <v>164</v>
      </c>
      <c r="K19" s="82" t="s">
        <v>138</v>
      </c>
      <c r="L19" s="113" t="s">
        <v>157</v>
      </c>
      <c r="M19" s="113">
        <v>10</v>
      </c>
      <c r="N19" s="113" t="s">
        <v>151</v>
      </c>
      <c r="O19" s="38" t="s">
        <v>152</v>
      </c>
      <c r="P19" s="112" t="s">
        <v>98</v>
      </c>
      <c r="Q19" s="112" t="s">
        <v>98</v>
      </c>
      <c r="R19" s="82" t="s">
        <v>141</v>
      </c>
      <c r="S19" s="82" t="s">
        <v>141</v>
      </c>
      <c r="T19" s="112" t="s">
        <v>165</v>
      </c>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row>
    <row r="20" spans="1:108" ht="54.2" customHeight="1" x14ac:dyDescent="0.15">
      <c r="A20" s="107"/>
      <c r="B20" s="108" t="s">
        <v>144</v>
      </c>
      <c r="C20" s="142" t="s">
        <v>239</v>
      </c>
      <c r="D20" s="36" t="s">
        <v>166</v>
      </c>
      <c r="E20" s="109">
        <v>22</v>
      </c>
      <c r="F20" s="43" t="s">
        <v>62</v>
      </c>
      <c r="G20" s="110" t="s">
        <v>167</v>
      </c>
      <c r="H20" s="43" t="s">
        <v>64</v>
      </c>
      <c r="I20" s="104" t="s">
        <v>147</v>
      </c>
      <c r="J20" s="109" t="s">
        <v>168</v>
      </c>
      <c r="K20" s="82" t="s">
        <v>128</v>
      </c>
      <c r="L20" s="109" t="s">
        <v>157</v>
      </c>
      <c r="M20" s="109">
        <v>10</v>
      </c>
      <c r="N20" s="109" t="s">
        <v>151</v>
      </c>
      <c r="O20" s="38" t="s">
        <v>152</v>
      </c>
      <c r="P20" s="110" t="s">
        <v>98</v>
      </c>
      <c r="Q20" s="105" t="s">
        <v>98</v>
      </c>
      <c r="R20" s="105" t="s">
        <v>141</v>
      </c>
      <c r="S20" s="105" t="s">
        <v>141</v>
      </c>
      <c r="T20" s="45"/>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row>
    <row r="21" spans="1:108" ht="63.75" customHeight="1" x14ac:dyDescent="0.15">
      <c r="A21" s="107"/>
      <c r="B21" s="108" t="s">
        <v>144</v>
      </c>
      <c r="C21" s="142" t="s">
        <v>238</v>
      </c>
      <c r="D21" s="36" t="s">
        <v>169</v>
      </c>
      <c r="E21" s="109">
        <v>25</v>
      </c>
      <c r="F21" s="43" t="s">
        <v>62</v>
      </c>
      <c r="G21" s="110" t="s">
        <v>170</v>
      </c>
      <c r="H21" s="41" t="s">
        <v>64</v>
      </c>
      <c r="I21" s="104" t="s">
        <v>147</v>
      </c>
      <c r="J21" s="109" t="s">
        <v>168</v>
      </c>
      <c r="K21" s="82" t="s">
        <v>128</v>
      </c>
      <c r="L21" s="109" t="s">
        <v>157</v>
      </c>
      <c r="M21" s="109">
        <v>5</v>
      </c>
      <c r="N21" s="109" t="s">
        <v>151</v>
      </c>
      <c r="O21" s="38" t="s">
        <v>152</v>
      </c>
      <c r="P21" s="105" t="s">
        <v>70</v>
      </c>
      <c r="Q21" s="105" t="s">
        <v>98</v>
      </c>
      <c r="R21" s="105" t="s">
        <v>141</v>
      </c>
      <c r="S21" s="105" t="s">
        <v>141</v>
      </c>
      <c r="T21" s="112"/>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row>
    <row r="22" spans="1:108" ht="62.25" customHeight="1" x14ac:dyDescent="0.15">
      <c r="A22" s="107"/>
      <c r="B22" s="108" t="s">
        <v>144</v>
      </c>
      <c r="C22" s="142" t="s">
        <v>240</v>
      </c>
      <c r="D22" s="36" t="s">
        <v>171</v>
      </c>
      <c r="E22" s="109">
        <v>22</v>
      </c>
      <c r="F22" s="43" t="s">
        <v>62</v>
      </c>
      <c r="G22" s="110" t="s">
        <v>172</v>
      </c>
      <c r="H22" s="41" t="s">
        <v>173</v>
      </c>
      <c r="I22" s="104" t="s">
        <v>147</v>
      </c>
      <c r="J22" s="109" t="s">
        <v>168</v>
      </c>
      <c r="K22" s="82" t="s">
        <v>128</v>
      </c>
      <c r="L22" s="109" t="s">
        <v>150</v>
      </c>
      <c r="M22" s="109">
        <v>5</v>
      </c>
      <c r="N22" s="109" t="s">
        <v>151</v>
      </c>
      <c r="O22" s="38" t="s">
        <v>152</v>
      </c>
      <c r="P22" s="105" t="s">
        <v>70</v>
      </c>
      <c r="Q22" s="105" t="s">
        <v>98</v>
      </c>
      <c r="R22" s="105" t="s">
        <v>141</v>
      </c>
      <c r="S22" s="105" t="s">
        <v>141</v>
      </c>
      <c r="T22" s="45" t="s">
        <v>174</v>
      </c>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row>
    <row r="23" spans="1:108" ht="44.25" customHeight="1" x14ac:dyDescent="0.15">
      <c r="A23" s="107"/>
      <c r="B23" s="114" t="s">
        <v>175</v>
      </c>
      <c r="C23" s="145" t="s">
        <v>241</v>
      </c>
      <c r="D23" s="146" t="s">
        <v>176</v>
      </c>
      <c r="E23" s="116">
        <v>32</v>
      </c>
      <c r="F23" s="117" t="s">
        <v>62</v>
      </c>
      <c r="G23" s="103" t="s">
        <v>177</v>
      </c>
      <c r="H23" s="117" t="s">
        <v>64</v>
      </c>
      <c r="I23" s="104" t="s">
        <v>178</v>
      </c>
      <c r="J23" s="118" t="s">
        <v>179</v>
      </c>
      <c r="K23" s="103" t="s">
        <v>180</v>
      </c>
      <c r="L23" s="118" t="s">
        <v>181</v>
      </c>
      <c r="M23" s="119" t="s">
        <v>182</v>
      </c>
      <c r="N23" s="118" t="s">
        <v>151</v>
      </c>
      <c r="O23" s="66" t="s">
        <v>152</v>
      </c>
      <c r="P23" s="105" t="s">
        <v>70</v>
      </c>
      <c r="Q23" s="105" t="s">
        <v>98</v>
      </c>
      <c r="R23" s="105" t="s">
        <v>141</v>
      </c>
      <c r="S23" s="105" t="s">
        <v>141</v>
      </c>
      <c r="T23" s="115" t="s">
        <v>158</v>
      </c>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row>
    <row r="24" spans="1:108" ht="86.25" customHeight="1" x14ac:dyDescent="0.15">
      <c r="A24" s="120" t="s">
        <v>183</v>
      </c>
      <c r="B24" s="121" t="s">
        <v>184</v>
      </c>
      <c r="C24" s="147" t="s">
        <v>234</v>
      </c>
      <c r="D24" s="148" t="s">
        <v>223</v>
      </c>
      <c r="E24" s="96">
        <v>45</v>
      </c>
      <c r="F24" s="122" t="s">
        <v>185</v>
      </c>
      <c r="G24" s="123" t="s">
        <v>186</v>
      </c>
      <c r="H24" s="124" t="s">
        <v>64</v>
      </c>
      <c r="I24" s="123" t="s">
        <v>187</v>
      </c>
      <c r="J24" s="125" t="s">
        <v>188</v>
      </c>
      <c r="K24" s="122" t="s">
        <v>189</v>
      </c>
      <c r="L24" s="126" t="s">
        <v>190</v>
      </c>
      <c r="M24" s="126">
        <v>10</v>
      </c>
      <c r="N24" s="126" t="s">
        <v>151</v>
      </c>
      <c r="O24" s="97" t="s">
        <v>191</v>
      </c>
      <c r="P24" s="123" t="s">
        <v>70</v>
      </c>
      <c r="Q24" s="123" t="s">
        <v>70</v>
      </c>
      <c r="R24" s="123">
        <v>2</v>
      </c>
      <c r="S24" s="127" t="s">
        <v>192</v>
      </c>
      <c r="T24" s="121" t="s">
        <v>193</v>
      </c>
    </row>
    <row r="25" spans="1:108" ht="50.1" customHeight="1" x14ac:dyDescent="0.15">
      <c r="A25" s="128" t="s">
        <v>194</v>
      </c>
      <c r="B25" s="129" t="s">
        <v>195</v>
      </c>
      <c r="C25" s="143" t="s">
        <v>242</v>
      </c>
      <c r="D25" s="144" t="s">
        <v>224</v>
      </c>
      <c r="E25" s="130">
        <v>23</v>
      </c>
      <c r="F25" s="130" t="s">
        <v>196</v>
      </c>
      <c r="G25" s="130" t="s">
        <v>197</v>
      </c>
      <c r="H25" s="131" t="s">
        <v>64</v>
      </c>
      <c r="I25" s="130" t="s">
        <v>187</v>
      </c>
      <c r="J25" s="130" t="s">
        <v>198</v>
      </c>
      <c r="K25" s="130" t="s">
        <v>199</v>
      </c>
      <c r="L25" s="130" t="s">
        <v>200</v>
      </c>
      <c r="M25" s="130">
        <v>10</v>
      </c>
      <c r="N25" s="130" t="s">
        <v>151</v>
      </c>
      <c r="O25" s="130" t="s">
        <v>201</v>
      </c>
      <c r="P25" s="130" t="s">
        <v>98</v>
      </c>
      <c r="Q25" s="130" t="s">
        <v>98</v>
      </c>
      <c r="R25" s="130" t="s">
        <v>141</v>
      </c>
      <c r="S25" s="132" t="s">
        <v>141</v>
      </c>
      <c r="T25" s="129" t="s">
        <v>202</v>
      </c>
    </row>
    <row r="26" spans="1:108" ht="50.1" customHeight="1" x14ac:dyDescent="0.15">
      <c r="A26" s="133"/>
      <c r="B26" s="45" t="s">
        <v>203</v>
      </c>
      <c r="C26" s="142" t="s">
        <v>243</v>
      </c>
      <c r="D26" s="36" t="s">
        <v>225</v>
      </c>
      <c r="E26" s="110">
        <v>34</v>
      </c>
      <c r="F26" s="110" t="s">
        <v>196</v>
      </c>
      <c r="G26" s="110" t="s">
        <v>204</v>
      </c>
      <c r="H26" s="43" t="s">
        <v>64</v>
      </c>
      <c r="I26" s="110" t="s">
        <v>187</v>
      </c>
      <c r="J26" s="110" t="s">
        <v>205</v>
      </c>
      <c r="K26" s="110" t="s">
        <v>206</v>
      </c>
      <c r="L26" s="110" t="s">
        <v>207</v>
      </c>
      <c r="M26" s="110">
        <v>10</v>
      </c>
      <c r="N26" s="110" t="s">
        <v>151</v>
      </c>
      <c r="O26" s="110" t="s">
        <v>201</v>
      </c>
      <c r="P26" s="110" t="s">
        <v>98</v>
      </c>
      <c r="Q26" s="110" t="s">
        <v>98</v>
      </c>
      <c r="R26" s="110" t="s">
        <v>141</v>
      </c>
      <c r="S26" s="44" t="s">
        <v>141</v>
      </c>
      <c r="T26" s="45" t="s">
        <v>208</v>
      </c>
    </row>
    <row r="27" spans="1:108" ht="50.1" customHeight="1" x14ac:dyDescent="0.15">
      <c r="A27" s="134"/>
      <c r="B27" s="135" t="s">
        <v>209</v>
      </c>
      <c r="C27" s="145" t="s">
        <v>244</v>
      </c>
      <c r="D27" s="146" t="s">
        <v>226</v>
      </c>
      <c r="E27" s="136">
        <v>35</v>
      </c>
      <c r="F27" s="136" t="s">
        <v>196</v>
      </c>
      <c r="G27" s="137" t="s">
        <v>210</v>
      </c>
      <c r="H27" s="137" t="s">
        <v>64</v>
      </c>
      <c r="I27" s="136" t="s">
        <v>187</v>
      </c>
      <c r="J27" s="136" t="s">
        <v>205</v>
      </c>
      <c r="K27" s="136" t="s">
        <v>67</v>
      </c>
      <c r="L27" s="138" t="s">
        <v>211</v>
      </c>
      <c r="M27" s="136">
        <v>20</v>
      </c>
      <c r="N27" s="136" t="s">
        <v>151</v>
      </c>
      <c r="O27" s="136" t="s">
        <v>191</v>
      </c>
      <c r="P27" s="136" t="s">
        <v>98</v>
      </c>
      <c r="Q27" s="136" t="s">
        <v>98</v>
      </c>
      <c r="R27" s="136" t="s">
        <v>141</v>
      </c>
      <c r="S27" s="70" t="s">
        <v>141</v>
      </c>
      <c r="T27" s="135" t="s">
        <v>212</v>
      </c>
    </row>
    <row r="28" spans="1:108" x14ac:dyDescent="0.15">
      <c r="C28" s="28">
        <f>COUNTA(C6:C27)</f>
        <v>22</v>
      </c>
      <c r="D28" s="27" t="s">
        <v>213</v>
      </c>
    </row>
  </sheetData>
  <mergeCells count="20">
    <mergeCell ref="K4:K5"/>
    <mergeCell ref="L4:L5"/>
    <mergeCell ref="M4:M5"/>
    <mergeCell ref="N4:N5"/>
    <mergeCell ref="A1:T1"/>
    <mergeCell ref="K3:T3"/>
    <mergeCell ref="A4:A5"/>
    <mergeCell ref="B4:B5"/>
    <mergeCell ref="C4:C5"/>
    <mergeCell ref="D4:D5"/>
    <mergeCell ref="E4:E5"/>
    <mergeCell ref="F4:F5"/>
    <mergeCell ref="G4:G5"/>
    <mergeCell ref="H4:H5"/>
    <mergeCell ref="O4:O5"/>
    <mergeCell ref="P4:P5"/>
    <mergeCell ref="Q4:S4"/>
    <mergeCell ref="T4:T5"/>
    <mergeCell ref="I4:I5"/>
    <mergeCell ref="J4:J5"/>
  </mergeCells>
  <phoneticPr fontId="1"/>
  <dataValidations count="6">
    <dataValidation type="list" allowBlank="1" showInputMessage="1" showErrorMessage="1" sqref="H25:H27" xr:uid="{667B981E-1534-409A-AD54-309F5A6FC1CE}">
      <formula1>"対面,オンライン(同時),オンライン(録画)"</formula1>
    </dataValidation>
    <dataValidation type="list" allowBlank="1" showInputMessage="1" showErrorMessage="1" sqref="S25:S27" xr:uid="{57FB3F6D-F564-4406-A7CF-766D8FF48ABF}">
      <formula1>"1年生以上,2年生以上"</formula1>
    </dataValidation>
    <dataValidation type="list" allowBlank="1" showInputMessage="1" showErrorMessage="1" sqref="R25:R27" xr:uid="{8725BA40-4203-406E-AC09-5691B83D0942}">
      <formula1>"0.5,1,2"</formula1>
    </dataValidation>
    <dataValidation type="list" allowBlank="1" showInputMessage="1" showErrorMessage="1" sqref="P25:Q27" xr:uid="{CADEE177-19A3-4230-AE18-30489908CE39}">
      <formula1>"－,○"</formula1>
    </dataValidation>
    <dataValidation type="list" imeMode="halfAlpha" allowBlank="1" showInputMessage="1" showErrorMessage="1" sqref="E25:E27" xr:uid="{D37AE4A5-6D35-45AD-90D7-B14F4A5E7811}">
      <formula1>"11,12,13,14,15,16,21,22,23,24,25,26,27,31,31,32,33,34,35,36,41,42,43,44,45"</formula1>
    </dataValidation>
    <dataValidation imeMode="halfAlpha" allowBlank="1" showInputMessage="1" showErrorMessage="1" sqref="C25:C27 C6:C8" xr:uid="{378E296F-4013-48E1-8380-ED340C01D077}"/>
  </dataValidations>
  <printOptions horizontalCentered="1"/>
  <pageMargins left="0.19685039370078741" right="0.19685039370078741" top="0.78740157480314965" bottom="0.39370078740157483" header="0.51181102362204722" footer="0.51181102362204722"/>
  <pageSetup paperSize="8" scale="74"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公開授業受講者推薦名簿（05-1）</vt:lpstr>
      <vt:lpstr>大学番号</vt:lpstr>
      <vt:lpstr>公開授業 (二次募集)</vt:lpstr>
      <vt:lpstr>'公開授業 (二次募集)'!Print_Area</vt:lpstr>
      <vt:lpstr>'公開授業受講者推薦名簿（05-1）'!Print_Area</vt:lpstr>
      <vt:lpstr>'公開授業 (二次募集)'!Print_Titles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2024-10-11T06:55:59Z</cp:lastPrinted>
  <dcterms:created xsi:type="dcterms:W3CDTF">2002-02-08T05:44:44Z</dcterms:created>
  <dcterms:modified xsi:type="dcterms:W3CDTF">2025-04-21T03:42:02Z</dcterms:modified>
</cp:coreProperties>
</file>