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S720DF47\share\ホームページ\homepage2011\03highschool\2026\01-2lecture\"/>
    </mc:Choice>
  </mc:AlternateContent>
  <xr:revisionPtr revIDLastSave="0" documentId="8_{9F648E69-15D0-4007-865A-EE90CA1F9CAB}" xr6:coauthVersionLast="47" xr6:coauthVersionMax="47" xr10:uidLastSave="{00000000-0000-0000-0000-000000000000}"/>
  <bookViews>
    <workbookView xWindow="-120" yWindow="-120" windowWidth="29040" windowHeight="15720" xr2:uid="{00000000-000D-0000-FFFF-FFFF00000000}"/>
  </bookViews>
  <sheets>
    <sheet name="公開授業受講者推薦名簿（05-1）" sheetId="1" r:id="rId1"/>
    <sheet name="大学番号" sheetId="3" r:id="rId2"/>
    <sheet name="公開授業（二次募集）" sheetId="7" r:id="rId3"/>
  </sheets>
  <definedNames>
    <definedName name="_xlnm._FilterDatabase" localSheetId="2" hidden="1">'公開授業（二次募集）'!$A$4:$T$23</definedName>
    <definedName name="_xlnm.Print_Area" localSheetId="2">'公開授業（二次募集）'!$A$1:$T$23</definedName>
    <definedName name="_xlnm.Print_Area" localSheetId="0">'公開授業受講者推薦名簿（05-1）'!$A$1:$J$33</definedName>
    <definedName name="_xlnm.Print_Titles" localSheetId="2">'公開授業（二次募集）'!$4:$5</definedName>
  </definedNames>
  <calcPr calcId="191029"/>
</workbook>
</file>

<file path=xl/calcChain.xml><?xml version="1.0" encoding="utf-8"?>
<calcChain xmlns="http://schemas.openxmlformats.org/spreadsheetml/2006/main">
  <c r="D7" i="1" l="1"/>
  <c r="C23" i="7"/>
  <c r="D8" i="1"/>
  <c r="C8" i="1"/>
  <c r="C9" i="1"/>
  <c r="C10" i="1"/>
  <c r="C11" i="1"/>
  <c r="C12" i="1"/>
  <c r="C13" i="1"/>
  <c r="C14" i="1"/>
  <c r="C15" i="1"/>
  <c r="C16" i="1"/>
  <c r="C17" i="1"/>
  <c r="C18" i="1"/>
  <c r="C19" i="1"/>
  <c r="C20" i="1"/>
  <c r="C21" i="1"/>
  <c r="C22" i="1"/>
  <c r="C23" i="1"/>
  <c r="C24" i="1"/>
  <c r="C25" i="1"/>
  <c r="C7" i="1"/>
  <c r="D13" i="1"/>
  <c r="D14" i="1"/>
  <c r="D15" i="1"/>
  <c r="D16" i="1"/>
  <c r="D17" i="1"/>
  <c r="D18" i="1"/>
  <c r="D19" i="1"/>
  <c r="D20" i="1"/>
  <c r="D21" i="1"/>
  <c r="D22" i="1"/>
  <c r="D23" i="1"/>
  <c r="D24" i="1"/>
  <c r="D25" i="1"/>
  <c r="D9" i="1"/>
  <c r="D10" i="1"/>
  <c r="D11" i="1"/>
  <c r="D12" i="1"/>
  <c r="A27" i="1" l="1"/>
</calcChain>
</file>

<file path=xl/sharedStrings.xml><?xml version="1.0" encoding="utf-8"?>
<sst xmlns="http://schemas.openxmlformats.org/spreadsheetml/2006/main" count="345" uniqueCount="207">
  <si>
    <t>高等学校名：</t>
    <rPh sb="0" eb="2">
      <t>コウトウ</t>
    </rPh>
    <rPh sb="2" eb="4">
      <t>ガッコウ</t>
    </rPh>
    <rPh sb="4" eb="5">
      <t>メイ</t>
    </rPh>
    <phoneticPr fontId="1"/>
  </si>
  <si>
    <t>大学等名</t>
  </si>
  <si>
    <t>性別</t>
  </si>
  <si>
    <t>学年</t>
  </si>
  <si>
    <t>備考</t>
  </si>
  <si>
    <t>No.</t>
    <phoneticPr fontId="1"/>
  </si>
  <si>
    <t>科目番号</t>
    <rPh sb="0" eb="2">
      <t>カモク</t>
    </rPh>
    <phoneticPr fontId="1"/>
  </si>
  <si>
    <t>受講希望公開授業名</t>
    <rPh sb="4" eb="6">
      <t>コウカイ</t>
    </rPh>
    <rPh sb="6" eb="8">
      <t>ジュギョウ</t>
    </rPh>
    <phoneticPr fontId="1"/>
  </si>
  <si>
    <t>【様式05-1】</t>
    <phoneticPr fontId="1"/>
  </si>
  <si>
    <t>科目等
履修生
希　望</t>
    <rPh sb="0" eb="2">
      <t>カモク</t>
    </rPh>
    <rPh sb="2" eb="3">
      <t>トウ</t>
    </rPh>
    <rPh sb="4" eb="6">
      <t>リシュウ</t>
    </rPh>
    <rPh sb="6" eb="7">
      <t>セイ</t>
    </rPh>
    <rPh sb="8" eb="9">
      <t>マレ</t>
    </rPh>
    <rPh sb="10" eb="11">
      <t>ボウ</t>
    </rPh>
    <phoneticPr fontId="1"/>
  </si>
  <si>
    <t>推薦生徒名前</t>
    <rPh sb="0" eb="6">
      <t>　フ　　　リ　　　ガ　　　ナ　</t>
    </rPh>
    <phoneticPr fontId="1"/>
  </si>
  <si>
    <t>〒</t>
    <phoneticPr fontId="1"/>
  </si>
  <si>
    <t>フリガナ</t>
    <phoneticPr fontId="1"/>
  </si>
  <si>
    <t>年　　月　　日</t>
    <phoneticPr fontId="1"/>
  </si>
  <si>
    <t>担当部署
担当者名</t>
    <rPh sb="0" eb="2">
      <t>タントウ</t>
    </rPh>
    <rPh sb="2" eb="4">
      <t>ブショ</t>
    </rPh>
    <rPh sb="5" eb="7">
      <t>タントウ</t>
    </rPh>
    <rPh sb="7" eb="8">
      <t>シャ</t>
    </rPh>
    <rPh sb="8" eb="9">
      <t>メイ</t>
    </rPh>
    <phoneticPr fontId="1"/>
  </si>
  <si>
    <t>担当者アドレス：</t>
    <rPh sb="2" eb="3">
      <t>シャ</t>
    </rPh>
    <phoneticPr fontId="1"/>
  </si>
  <si>
    <t>代表アドレス：</t>
    <rPh sb="0" eb="2">
      <t>ダイヒョウ</t>
    </rPh>
    <phoneticPr fontId="1"/>
  </si>
  <si>
    <t>電話：</t>
    <rPh sb="0" eb="2">
      <t>デンワ</t>
    </rPh>
    <phoneticPr fontId="1"/>
  </si>
  <si>
    <t>FAX：</t>
    <phoneticPr fontId="1"/>
  </si>
  <si>
    <t>連絡先</t>
    <rPh sb="0" eb="2">
      <t>レンラク</t>
    </rPh>
    <rPh sb="2" eb="3">
      <t>サキ</t>
    </rPh>
    <phoneticPr fontId="1"/>
  </si>
  <si>
    <t>住　所</t>
    <rPh sb="0" eb="1">
      <t>ジュウ</t>
    </rPh>
    <rPh sb="2" eb="3">
      <t>ショ</t>
    </rPh>
    <phoneticPr fontId="1"/>
  </si>
  <si>
    <t>大学№</t>
    <rPh sb="0" eb="2">
      <t>ダイガク</t>
    </rPh>
    <phoneticPr fontId="1"/>
  </si>
  <si>
    <t>大学名</t>
    <rPh sb="0" eb="3">
      <t>ダイガクメイ</t>
    </rPh>
    <phoneticPr fontId="1"/>
  </si>
  <si>
    <t>01</t>
    <phoneticPr fontId="1"/>
  </si>
  <si>
    <t>エリザベト音楽大学</t>
    <phoneticPr fontId="1"/>
  </si>
  <si>
    <t>03</t>
    <phoneticPr fontId="1"/>
  </si>
  <si>
    <t>近畿大学工学部</t>
    <rPh sb="0" eb="7">
      <t>キンダイ</t>
    </rPh>
    <phoneticPr fontId="1"/>
  </si>
  <si>
    <t>20</t>
    <phoneticPr fontId="1"/>
  </si>
  <si>
    <t>広島市立大学</t>
    <rPh sb="0" eb="6">
      <t>イチリツダイ</t>
    </rPh>
    <phoneticPr fontId="1"/>
  </si>
  <si>
    <t>21</t>
    <phoneticPr fontId="1"/>
  </si>
  <si>
    <t>広島大学</t>
    <rPh sb="0" eb="4">
      <t>ヒロダイ</t>
    </rPh>
    <phoneticPr fontId="1"/>
  </si>
  <si>
    <t>25</t>
    <phoneticPr fontId="1"/>
  </si>
  <si>
    <t>安田女子大学</t>
    <rPh sb="0" eb="6">
      <t>ヤスダ</t>
    </rPh>
    <phoneticPr fontId="1"/>
  </si>
  <si>
    <t>40</t>
    <phoneticPr fontId="1"/>
  </si>
  <si>
    <t>福山大学</t>
    <rPh sb="0" eb="2">
      <t>フクヤマ</t>
    </rPh>
    <rPh sb="2" eb="4">
      <t>ダイガク</t>
    </rPh>
    <phoneticPr fontId="1"/>
  </si>
  <si>
    <t>大学・短期
大学名</t>
    <phoneticPr fontId="1"/>
  </si>
  <si>
    <t>学部
学科</t>
    <phoneticPr fontId="1"/>
  </si>
  <si>
    <t>科目
№</t>
    <phoneticPr fontId="1"/>
  </si>
  <si>
    <t>科目名</t>
    <phoneticPr fontId="1"/>
  </si>
  <si>
    <t>学問分野</t>
  </si>
  <si>
    <t>開講学期</t>
  </si>
  <si>
    <t>担当
教員名</t>
    <phoneticPr fontId="1"/>
  </si>
  <si>
    <t>開講
方法</t>
    <rPh sb="3" eb="5">
      <t>ホウホウ</t>
    </rPh>
    <phoneticPr fontId="1"/>
  </si>
  <si>
    <t>対面
開講場所</t>
    <rPh sb="0" eb="2">
      <t>タイメン</t>
    </rPh>
    <rPh sb="3" eb="5">
      <t>カイコウ</t>
    </rPh>
    <rPh sb="5" eb="7">
      <t>バショ</t>
    </rPh>
    <phoneticPr fontId="1"/>
  </si>
  <si>
    <t>開講
期間</t>
    <phoneticPr fontId="1"/>
  </si>
  <si>
    <t>開講曜日</t>
    <phoneticPr fontId="1"/>
  </si>
  <si>
    <t>開講時間</t>
  </si>
  <si>
    <t>募集定員</t>
    <rPh sb="0" eb="2">
      <t>ボシュウ</t>
    </rPh>
    <rPh sb="2" eb="4">
      <t>テイイン</t>
    </rPh>
    <phoneticPr fontId="1"/>
  </si>
  <si>
    <t>最少開講人数</t>
    <rPh sb="0" eb="2">
      <t>サイショウ</t>
    </rPh>
    <rPh sb="2" eb="4">
      <t>カイコウ</t>
    </rPh>
    <rPh sb="4" eb="6">
      <t>ニンズウ</t>
    </rPh>
    <phoneticPr fontId="1"/>
  </si>
  <si>
    <t>受講料</t>
  </si>
  <si>
    <t>学習記録</t>
  </si>
  <si>
    <t>科目等履修生</t>
  </si>
  <si>
    <t>備考</t>
    <phoneticPr fontId="1"/>
  </si>
  <si>
    <t>受け入れ可</t>
  </si>
  <si>
    <t>単位数</t>
    <phoneticPr fontId="1"/>
  </si>
  <si>
    <t>エリザベト音楽大学</t>
  </si>
  <si>
    <t>吹奏楽Ⅱ</t>
    <rPh sb="0" eb="3">
      <t>スイソウガク</t>
    </rPh>
    <phoneticPr fontId="5"/>
  </si>
  <si>
    <t>後期</t>
    <rPh sb="0" eb="2">
      <t>コウキ</t>
    </rPh>
    <phoneticPr fontId="5"/>
  </si>
  <si>
    <t>対面</t>
  </si>
  <si>
    <t>本学</t>
    <rPh sb="0" eb="2">
      <t>ホンガク</t>
    </rPh>
    <phoneticPr fontId="5"/>
  </si>
  <si>
    <t>9/30～1/13</t>
  </si>
  <si>
    <t>火</t>
  </si>
  <si>
    <t>18:10～20:05</t>
  </si>
  <si>
    <t>無料</t>
    <rPh sb="0" eb="2">
      <t>ムリョウ</t>
    </rPh>
    <phoneticPr fontId="5"/>
  </si>
  <si>
    <t>○</t>
  </si>
  <si>
    <t>水</t>
    <rPh sb="0" eb="1">
      <t>ミズ</t>
    </rPh>
    <phoneticPr fontId="5"/>
  </si>
  <si>
    <t>土</t>
    <rPh sb="0" eb="1">
      <t>ド</t>
    </rPh>
    <phoneticPr fontId="5"/>
  </si>
  <si>
    <t>上限なし</t>
    <rPh sb="0" eb="2">
      <t>ジョウゲン</t>
    </rPh>
    <phoneticPr fontId="5"/>
  </si>
  <si>
    <t>近畿大学工学部</t>
    <rPh sb="0" eb="7">
      <t>キンキダイガクコウガクブ</t>
    </rPh>
    <phoneticPr fontId="1"/>
  </si>
  <si>
    <t>化学生命工学科</t>
    <rPh sb="0" eb="7">
      <t>カガクセイメイコウガクカ</t>
    </rPh>
    <phoneticPr fontId="5"/>
  </si>
  <si>
    <t>集中</t>
    <rPh sb="0" eb="2">
      <t>シュウチュウ</t>
    </rPh>
    <phoneticPr fontId="5"/>
  </si>
  <si>
    <t>水～金</t>
    <rPh sb="0" eb="1">
      <t>スイ</t>
    </rPh>
    <rPh sb="2" eb="3">
      <t>キン</t>
    </rPh>
    <phoneticPr fontId="5"/>
  </si>
  <si>
    <t>9:00～16:00</t>
  </si>
  <si>
    <t>-</t>
  </si>
  <si>
    <t>小森 喜久夫</t>
    <phoneticPr fontId="1"/>
  </si>
  <si>
    <t>9:00～18:00</t>
  </si>
  <si>
    <t>－</t>
  </si>
  <si>
    <t>本学が管理するGoogle Classroomにアクセスできるように、案内に従って、事前に登録手続きをしてください。オンライン講義には、Zoomを使用します。ZoomのURLなどの案内は、Google Classroomから配信します。</t>
    <phoneticPr fontId="1"/>
  </si>
  <si>
    <t>水</t>
    <rPh sb="0" eb="1">
      <t>スイ</t>
    </rPh>
    <phoneticPr fontId="5"/>
  </si>
  <si>
    <t>広島市立大学</t>
  </si>
  <si>
    <t>全学共通系科目</t>
    <rPh sb="0" eb="2">
      <t>ゼンガク</t>
    </rPh>
    <rPh sb="2" eb="4">
      <t>キョウツウ</t>
    </rPh>
    <rPh sb="4" eb="5">
      <t>ケイ</t>
    </rPh>
    <rPh sb="5" eb="7">
      <t>カモク</t>
    </rPh>
    <phoneticPr fontId="5"/>
  </si>
  <si>
    <t>情報科学概論</t>
    <rPh sb="0" eb="2">
      <t>ジョウホウ</t>
    </rPh>
    <rPh sb="2" eb="4">
      <t>カガク</t>
    </rPh>
    <rPh sb="4" eb="6">
      <t>ガイロン</t>
    </rPh>
    <phoneticPr fontId="5"/>
  </si>
  <si>
    <t>藤原 久志</t>
    <rPh sb="0" eb="2">
      <t>フジワラ</t>
    </rPh>
    <rPh sb="3" eb="4">
      <t>ヒサシ</t>
    </rPh>
    <rPh sb="4" eb="5">
      <t>シ</t>
    </rPh>
    <phoneticPr fontId="5"/>
  </si>
  <si>
    <t>対面
オンライン
（同時）</t>
    <rPh sb="10" eb="12">
      <t>ドウジ</t>
    </rPh>
    <phoneticPr fontId="5"/>
  </si>
  <si>
    <t>月</t>
    <rPh sb="0" eb="1">
      <t>ゲツ</t>
    </rPh>
    <phoneticPr fontId="5"/>
  </si>
  <si>
    <t>―</t>
  </si>
  <si>
    <t>広島大学</t>
    <rPh sb="0" eb="2">
      <t>ヒロシマ</t>
    </rPh>
    <rPh sb="2" eb="4">
      <t>ダイガク</t>
    </rPh>
    <phoneticPr fontId="1"/>
  </si>
  <si>
    <t>法学部</t>
    <rPh sb="0" eb="3">
      <t>ホウガクブ</t>
    </rPh>
    <phoneticPr fontId="5"/>
  </si>
  <si>
    <t>10/2～2/5</t>
  </si>
  <si>
    <t>木</t>
    <rPh sb="0" eb="1">
      <t>モク</t>
    </rPh>
    <phoneticPr fontId="5"/>
  </si>
  <si>
    <t>19:40～21:10</t>
  </si>
  <si>
    <t>2,000円</t>
    <rPh sb="1" eb="6">
      <t>000エン</t>
    </rPh>
    <phoneticPr fontId="5"/>
  </si>
  <si>
    <t>金</t>
    <rPh sb="0" eb="1">
      <t>キン</t>
    </rPh>
    <phoneticPr fontId="5"/>
  </si>
  <si>
    <t>18:00～19:30</t>
  </si>
  <si>
    <t>経済学部</t>
    <rPh sb="0" eb="4">
      <t>ケイザイガクブ</t>
    </rPh>
    <phoneticPr fontId="5"/>
  </si>
  <si>
    <t>経済学入門</t>
    <rPh sb="0" eb="5">
      <t>ケイザイガクニュウモン</t>
    </rPh>
    <phoneticPr fontId="5"/>
  </si>
  <si>
    <t>山根 明子</t>
    <rPh sb="0" eb="2">
      <t>ヤマネ</t>
    </rPh>
    <rPh sb="3" eb="5">
      <t>アキコ</t>
    </rPh>
    <phoneticPr fontId="5"/>
  </si>
  <si>
    <t>東千田
キャンパス</t>
    <rPh sb="0" eb="3">
      <t>ヒガシセンダ</t>
    </rPh>
    <phoneticPr fontId="5"/>
  </si>
  <si>
    <t>西洋政治史</t>
    <rPh sb="0" eb="5">
      <t>セイヨウセイジシ</t>
    </rPh>
    <phoneticPr fontId="5"/>
  </si>
  <si>
    <t>10/8～2/4</t>
  </si>
  <si>
    <t>理学部</t>
    <rPh sb="0" eb="3">
      <t>リガクブ</t>
    </rPh>
    <phoneticPr fontId="5"/>
  </si>
  <si>
    <t>東広島
キャンパス</t>
    <rPh sb="0" eb="3">
      <t>ヒガシヒロシマ</t>
    </rPh>
    <phoneticPr fontId="5"/>
  </si>
  <si>
    <t>水,金</t>
    <rPh sb="0" eb="1">
      <t>スイ</t>
    </rPh>
    <rPh sb="2" eb="3">
      <t>キン</t>
    </rPh>
    <phoneticPr fontId="5"/>
  </si>
  <si>
    <t>16:20～17:50</t>
  </si>
  <si>
    <t>安田女子大学</t>
    <rPh sb="0" eb="6">
      <t>ヤスダジョシダイガク</t>
    </rPh>
    <phoneticPr fontId="1"/>
  </si>
  <si>
    <t>前期
集中</t>
  </si>
  <si>
    <t>立花 知香</t>
  </si>
  <si>
    <t>本学</t>
    <rPh sb="0" eb="2">
      <t>ホンガク</t>
    </rPh>
    <phoneticPr fontId="1"/>
  </si>
  <si>
    <t>無料</t>
  </si>
  <si>
    <t>2年生以上</t>
  </si>
  <si>
    <t>後期</t>
    <rPh sb="0" eb="2">
      <t>コウキ</t>
    </rPh>
    <phoneticPr fontId="1"/>
  </si>
  <si>
    <t>無料</t>
    <rPh sb="0" eb="2">
      <t>ムリョウ</t>
    </rPh>
    <phoneticPr fontId="1"/>
  </si>
  <si>
    <t>9:10～10:40</t>
    <phoneticPr fontId="1"/>
  </si>
  <si>
    <t>科目</t>
    <phoneticPr fontId="1"/>
  </si>
  <si>
    <t>01105</t>
    <phoneticPr fontId="1"/>
  </si>
  <si>
    <t>03101</t>
    <phoneticPr fontId="1"/>
  </si>
  <si>
    <t>01107</t>
    <phoneticPr fontId="1"/>
  </si>
  <si>
    <t>03102</t>
    <phoneticPr fontId="1"/>
  </si>
  <si>
    <t>01106</t>
    <phoneticPr fontId="1"/>
  </si>
  <si>
    <t>20102</t>
    <phoneticPr fontId="1"/>
  </si>
  <si>
    <t>25101</t>
    <phoneticPr fontId="1"/>
  </si>
  <si>
    <t>21115</t>
    <phoneticPr fontId="1"/>
  </si>
  <si>
    <t>40101</t>
    <phoneticPr fontId="1"/>
  </si>
  <si>
    <t>令和８年度　高大連携公開授業科目一覧（二次募集:後期科目・集中）</t>
    <rPh sb="19" eb="23">
      <t>ニジボシュウ</t>
    </rPh>
    <rPh sb="24" eb="28">
      <t>コウキカモク</t>
    </rPh>
    <rPh sb="29" eb="31">
      <t>シュウチュウ</t>
    </rPh>
    <phoneticPr fontId="1"/>
  </si>
  <si>
    <t>2026.4.2現在</t>
    <rPh sb="8" eb="10">
      <t>ゲンザイ</t>
    </rPh>
    <phoneticPr fontId="1"/>
  </si>
  <si>
    <t>受入学年
令和8年度</t>
    <phoneticPr fontId="1"/>
  </si>
  <si>
    <t>音楽学部
全学科</t>
    <rPh sb="2" eb="4">
      <t>ガクブ</t>
    </rPh>
    <rPh sb="5" eb="6">
      <t>ゼン</t>
    </rPh>
    <rPh sb="6" eb="8">
      <t>ガッカ</t>
    </rPh>
    <phoneticPr fontId="1"/>
  </si>
  <si>
    <t>小林　鴻
他</t>
    <rPh sb="5" eb="6">
      <t>ホカ</t>
    </rPh>
    <phoneticPr fontId="1"/>
  </si>
  <si>
    <t>9/29～1/19</t>
  </si>
  <si>
    <t>楽器奏法の基礎知識があり、管打楽器の演奏が可能な人。楽器は各自持参すること。担当教員の都合により日程の変更あり。授業外でも個人練習可能な人が望ましい。担当楽器名を受講者推薦名簿の備考欄に記入すること。</t>
  </si>
  <si>
    <t>オーケストラⅡ</t>
  </si>
  <si>
    <t>万代 恵子
他</t>
    <rPh sb="6" eb="7">
      <t>ホカ</t>
    </rPh>
    <phoneticPr fontId="1"/>
  </si>
  <si>
    <t>13:50～15:45</t>
  </si>
  <si>
    <t>弦楽器奏者としてオーケストラの中で演奏する技術を有する人のみ受講可。演奏会直前の臨時練習に参加すること。担当教員の都合により日程の変更（水曜日18:10～20:05）の可能性あり。担当楽器名を受講者推薦名簿の備考欄に記入すること。</t>
  </si>
  <si>
    <t>小林 良子
他</t>
    <rPh sb="0" eb="2">
      <t>コバヤシ</t>
    </rPh>
    <rPh sb="3" eb="5">
      <t>ヨシコ</t>
    </rPh>
    <rPh sb="6" eb="7">
      <t>ホカ</t>
    </rPh>
    <phoneticPr fontId="5"/>
  </si>
  <si>
    <t>9/26～12/20</t>
  </si>
  <si>
    <t>交通費としてリハーサルならびに本番会場であるサンプラザまでの運賃が必要。12/14指揮者練習、12/19リハーサル、12/20本番(予定）。詳細はシラバス参照のこと。</t>
  </si>
  <si>
    <t>工学特講～工学とバイオ～
（夏季集中）</t>
    <rPh sb="0" eb="2">
      <t>コウガク</t>
    </rPh>
    <rPh sb="2" eb="4">
      <t>トッコウ</t>
    </rPh>
    <rPh sb="5" eb="7">
      <t>コウガク</t>
    </rPh>
    <rPh sb="14" eb="18">
      <t>カキシュウチュウ</t>
    </rPh>
    <phoneticPr fontId="5"/>
  </si>
  <si>
    <t>小森 喜久夫</t>
    <rPh sb="0" eb="2">
      <t>コモリ</t>
    </rPh>
    <rPh sb="3" eb="4">
      <t>ヨロコ</t>
    </rPh>
    <rPh sb="4" eb="5">
      <t>ヒサ</t>
    </rPh>
    <rPh sb="5" eb="6">
      <t>オット</t>
    </rPh>
    <phoneticPr fontId="5"/>
  </si>
  <si>
    <t>オンライン(同時)</t>
  </si>
  <si>
    <t>8/4～8/6</t>
    <phoneticPr fontId="5"/>
  </si>
  <si>
    <t>火～木</t>
    <rPh sb="0" eb="1">
      <t>ヒ</t>
    </rPh>
    <rPh sb="2" eb="3">
      <t>モク</t>
    </rPh>
    <phoneticPr fontId="5"/>
  </si>
  <si>
    <t>1年生以上</t>
  </si>
  <si>
    <t>化学生命工学基礎実験</t>
  </si>
  <si>
    <t>集中</t>
  </si>
  <si>
    <t>阿野 勇介 他</t>
    <phoneticPr fontId="1"/>
  </si>
  <si>
    <t>8/5～8/7</t>
    <phoneticPr fontId="1"/>
  </si>
  <si>
    <t>03103</t>
    <phoneticPr fontId="1"/>
  </si>
  <si>
    <t>工学特講～工学とバイオ～
（冬季集中）</t>
    <rPh sb="14" eb="18">
      <t>トウキシュウチュウ</t>
    </rPh>
    <phoneticPr fontId="1"/>
  </si>
  <si>
    <t>12/26,12/28,
1/5</t>
    <phoneticPr fontId="5"/>
  </si>
  <si>
    <t>土,月,火</t>
    <rPh sb="0" eb="1">
      <t>ツチ</t>
    </rPh>
    <rPh sb="2" eb="3">
      <t>ゲツ</t>
    </rPh>
    <rPh sb="4" eb="5">
      <t>ヒ</t>
    </rPh>
    <phoneticPr fontId="5"/>
  </si>
  <si>
    <t>本学が管理するGoogle Classroomにアクセスできるように、案内に従って、事前に登録手続きをしてください。オンライン講義には、Zoomを使用します。ZoomのURLなどの案内は、Google Classroomから配信します。</t>
  </si>
  <si>
    <t>広島工業大学</t>
    <rPh sb="0" eb="6">
      <t>ヒロシマコウギョウダイガク</t>
    </rPh>
    <phoneticPr fontId="1"/>
  </si>
  <si>
    <t>情報学部
情報マネジメント学科</t>
    <rPh sb="0" eb="2">
      <t>ジョウホウ</t>
    </rPh>
    <rPh sb="2" eb="4">
      <t>ガクブ</t>
    </rPh>
    <rPh sb="5" eb="7">
      <t>ジョウホウ</t>
    </rPh>
    <rPh sb="13" eb="15">
      <t>ガッカ</t>
    </rPh>
    <phoneticPr fontId="1"/>
  </si>
  <si>
    <t>14101</t>
    <phoneticPr fontId="1"/>
  </si>
  <si>
    <t>経営工学基礎</t>
    <rPh sb="0" eb="2">
      <t>ケイエイ</t>
    </rPh>
    <rPh sb="2" eb="4">
      <t>コウガク</t>
    </rPh>
    <rPh sb="4" eb="6">
      <t>キソ</t>
    </rPh>
    <phoneticPr fontId="1"/>
  </si>
  <si>
    <t>宗澤 良臣</t>
    <phoneticPr fontId="1"/>
  </si>
  <si>
    <t>火</t>
    <rPh sb="0" eb="1">
      <t>カ</t>
    </rPh>
    <phoneticPr fontId="1"/>
  </si>
  <si>
    <t>10:45～12:25</t>
    <phoneticPr fontId="1"/>
  </si>
  <si>
    <t>―</t>
    <phoneticPr fontId="1"/>
  </si>
  <si>
    <t>（テキスト代・実習料等）
入門ガイダンス　経営科学・経営工学，古殿幸雄，中央経済社，2,900円</t>
    <phoneticPr fontId="1"/>
  </si>
  <si>
    <t>後期</t>
    <rPh sb="0" eb="1">
      <t>アト</t>
    </rPh>
    <rPh sb="1" eb="2">
      <t>キ</t>
    </rPh>
    <phoneticPr fontId="5"/>
  </si>
  <si>
    <t>10/5～1/25</t>
  </si>
  <si>
    <t>対面20
オンライン
制限なし</t>
    <rPh sb="0" eb="2">
      <t>タイメン</t>
    </rPh>
    <rPh sb="11" eb="13">
      <t>セイゲン</t>
    </rPh>
    <phoneticPr fontId="1"/>
  </si>
  <si>
    <t>対面受講は修了書を発行しますが、オンラインの受講は修了書の発行を行いません。受講方法の希望を受講者推薦名簿の備考欄に記入してください。</t>
    <phoneticPr fontId="1"/>
  </si>
  <si>
    <t>21109</t>
    <phoneticPr fontId="1"/>
  </si>
  <si>
    <t>社会保障論</t>
    <rPh sb="0" eb="5">
      <t>シャカイホショウロン</t>
    </rPh>
    <phoneticPr fontId="5"/>
  </si>
  <si>
    <t xml:space="preserve">金本 佑太 </t>
    <phoneticPr fontId="1"/>
  </si>
  <si>
    <t>21110</t>
    <phoneticPr fontId="1"/>
  </si>
  <si>
    <t>10/5～2/1</t>
  </si>
  <si>
    <t>Microsoft Teamsを使用する。この授業は大学の正規の2単位の授業で、毎回きちんと受講するには高校生にとってある程度の負担があります。受講方法の希望を受講者推薦名簿の備考欄に記入してください。</t>
  </si>
  <si>
    <t>21111</t>
  </si>
  <si>
    <t>荒木 隆人</t>
    <phoneticPr fontId="1"/>
  </si>
  <si>
    <t>10/7～2/3</t>
  </si>
  <si>
    <t>21112</t>
  </si>
  <si>
    <t>法社会学</t>
  </si>
  <si>
    <t>浅利 宙</t>
    <phoneticPr fontId="1"/>
  </si>
  <si>
    <t>21113</t>
  </si>
  <si>
    <t>演習（国際政治学）</t>
  </si>
  <si>
    <t>永山 博之</t>
    <phoneticPr fontId="1"/>
  </si>
  <si>
    <t>オンラインはTeamsを使用する。受講方法の希望を受講者推薦名簿の備考欄に記入してください。</t>
    <phoneticPr fontId="1"/>
  </si>
  <si>
    <t>21114</t>
  </si>
  <si>
    <t>社会学1</t>
  </si>
  <si>
    <t>江頭 大藏</t>
    <phoneticPr fontId="1"/>
  </si>
  <si>
    <t>地球惑星科学概説B</t>
  </si>
  <si>
    <t>須田 直樹
他</t>
    <rPh sb="6" eb="7">
      <t>ホカ</t>
    </rPh>
    <phoneticPr fontId="1"/>
  </si>
  <si>
    <t>12/2～1/29</t>
  </si>
  <si>
    <t>対面とTEAMSオンラインのどちらでも希望の方法で受講できます。受講方法の希望を受講者推薦名簿の備考欄に記入してください。</t>
  </si>
  <si>
    <t>全学部
全学科</t>
    <phoneticPr fontId="1"/>
  </si>
  <si>
    <t>現代のビジネスＡ
（対人コミュニケーション論―日常生活の自己表現）</t>
  </si>
  <si>
    <t>8/5～8/8</t>
  </si>
  <si>
    <t>水～土</t>
    <rPh sb="2" eb="3">
      <t>ツチ</t>
    </rPh>
    <phoneticPr fontId="5"/>
  </si>
  <si>
    <t>9:00～16:10</t>
  </si>
  <si>
    <t>女子に限る。
特別科目等履修生としての申込のみ受け入れる。</t>
    <rPh sb="7" eb="9">
      <t>トクベツ</t>
    </rPh>
    <phoneticPr fontId="5"/>
  </si>
  <si>
    <t>薬学部
薬学科</t>
  </si>
  <si>
    <t xml:space="preserve">微生物学 </t>
  </si>
  <si>
    <t>後期</t>
  </si>
  <si>
    <t>半田由佳</t>
  </si>
  <si>
    <t>本学</t>
  </si>
  <si>
    <t>9/29～1/26</t>
    <phoneticPr fontId="1"/>
  </si>
  <si>
    <t xml:space="preserve">初回（9月29日）の集合場所:本学キャンパス未来創造館１階ロビー </t>
  </si>
  <si>
    <t>令和８年度高大連携公開授業 受講者推薦名簿（所管の機関へ提出）</t>
    <rPh sb="0" eb="2">
      <t>レイワ</t>
    </rPh>
    <rPh sb="3" eb="5">
      <t>ネンド</t>
    </rPh>
    <rPh sb="5" eb="7">
      <t>コウダイ</t>
    </rPh>
    <rPh sb="7" eb="9">
      <t>レンケイ</t>
    </rPh>
    <rPh sb="9" eb="11">
      <t>コウカイ</t>
    </rPh>
    <rPh sb="11" eb="13">
      <t>ジュギョウ</t>
    </rPh>
    <rPh sb="14" eb="16">
      <t>ジュコウ</t>
    </rPh>
    <rPh sb="16" eb="17">
      <t>シャ</t>
    </rPh>
    <rPh sb="17" eb="19">
      <t>スイセン</t>
    </rPh>
    <rPh sb="19" eb="21">
      <t>メイボ</t>
    </rPh>
    <rPh sb="22" eb="24">
      <t>ショカン</t>
    </rPh>
    <rPh sb="25" eb="27">
      <t>キカン</t>
    </rPh>
    <rPh sb="28" eb="30">
      <t>テイシュツ</t>
    </rPh>
    <phoneticPr fontId="1"/>
  </si>
  <si>
    <r>
      <t>＜注意事項＞
１．学年は受講時（令和8年度）の学年を記入してください。
２．</t>
    </r>
    <r>
      <rPr>
        <u/>
        <sz val="8.5"/>
        <color rgb="FFFF0000"/>
        <rFont val="ＭＳ ゴシック"/>
        <family val="3"/>
        <charset val="128"/>
      </rPr>
      <t>推薦生徒名前(姓と名の間にスペース)はルビを付けず、フリガナ(姓と名の間にスペース)は全角カタカナで記</t>
    </r>
    <r>
      <rPr>
        <sz val="8.5"/>
        <color rgb="FFFF0000"/>
        <rFont val="ＭＳ ゴシック"/>
        <family val="3"/>
        <charset val="128"/>
      </rPr>
      <t>入</t>
    </r>
    <r>
      <rPr>
        <sz val="8.5"/>
        <rFont val="ＭＳ ゴシック"/>
        <family val="3"/>
        <charset val="128"/>
      </rPr>
      <t>してください
３. 外字がある場合は、常用漢字で記載のうえ、備考で外字を通知してください。(字により対応できない場合もあります)
４．</t>
    </r>
    <r>
      <rPr>
        <u/>
        <sz val="8.5"/>
        <color rgb="FFFF0000"/>
        <rFont val="ＭＳ ゴシック"/>
        <family val="3"/>
        <charset val="128"/>
      </rPr>
      <t>対面／オンライン（同時）の科目は対面またはオンラインの希望を備考欄に記入</t>
    </r>
    <r>
      <rPr>
        <sz val="8.5"/>
        <rFont val="ＭＳ ゴシック"/>
        <family val="3"/>
        <charset val="128"/>
      </rPr>
      <t>してください
５. この名簿は高大連携の目的以外には使用いたしません。</t>
    </r>
    <phoneticPr fontId="1"/>
  </si>
  <si>
    <t>第九合唱Ⅰ</t>
    <phoneticPr fontId="1"/>
  </si>
  <si>
    <t>14</t>
    <phoneticPr fontId="1"/>
  </si>
  <si>
    <t>広島工業大学</t>
    <rPh sb="0" eb="2">
      <t>ヒロシマ</t>
    </rPh>
    <rPh sb="2" eb="4">
      <t>コウギョウ</t>
    </rPh>
    <rPh sb="4" eb="6">
      <t>ダイガク</t>
    </rPh>
    <phoneticPr fontId="1"/>
  </si>
  <si>
    <t>9/29～1/12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</si>
</sst>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ゴシック"/>
      <family val="3"/>
      <charset val="128"/>
    </font>
    <font>
      <b/>
      <sz val="14"/>
      <name val="ＭＳ ゴシック"/>
      <family val="3"/>
      <charset val="128"/>
    </font>
    <font>
      <b/>
      <sz val="14"/>
      <color indexed="62"/>
      <name val="ＭＳ ゴシック"/>
      <family val="3"/>
      <charset val="128"/>
    </font>
    <font>
      <sz val="11"/>
      <name val="ＭＳ Ｐゴシック"/>
      <family val="3"/>
      <charset val="128"/>
    </font>
    <font>
      <sz val="10"/>
      <name val="ＭＳ ゴシック"/>
      <family val="3"/>
      <charset val="128"/>
    </font>
    <font>
      <b/>
      <sz val="10"/>
      <name val="ＭＳ ゴシック"/>
      <family val="3"/>
      <charset val="128"/>
    </font>
    <font>
      <sz val="10"/>
      <name val="ＭＳ Ｐゴシック"/>
      <family val="3"/>
      <charset val="128"/>
    </font>
    <font>
      <b/>
      <sz val="8"/>
      <name val="ＭＳ ゴシック"/>
      <family val="3"/>
      <charset val="128"/>
    </font>
    <font>
      <sz val="9"/>
      <name val="ＭＳ ゴシック"/>
      <family val="3"/>
      <charset val="128"/>
    </font>
    <font>
      <sz val="8.5"/>
      <name val="ＭＳ ゴシック"/>
      <family val="3"/>
      <charset val="128"/>
    </font>
    <font>
      <u/>
      <sz val="8.5"/>
      <color rgb="FFFF0000"/>
      <name val="ＭＳ ゴシック"/>
      <family val="3"/>
      <charset val="128"/>
    </font>
    <font>
      <sz val="8.5"/>
      <color rgb="FFFF0000"/>
      <name val="ＭＳ ゴシック"/>
      <family val="3"/>
      <charset val="128"/>
    </font>
    <font>
      <b/>
      <sz val="16"/>
      <name val="ＭＳ ゴシック"/>
      <family val="3"/>
      <charset val="128"/>
    </font>
    <font>
      <b/>
      <sz val="16"/>
      <name val="ＭＳ Ｐゴシック"/>
      <family val="3"/>
      <charset val="128"/>
    </font>
    <font>
      <b/>
      <sz val="9"/>
      <name val="ＭＳ Ｐゴシック"/>
      <family val="3"/>
      <charset val="128"/>
    </font>
    <font>
      <sz val="9"/>
      <name val="ＭＳ Ｐゴシック"/>
      <family val="3"/>
      <charset val="128"/>
    </font>
    <font>
      <sz val="8"/>
      <name val="ＭＳ ゴシック"/>
      <family val="3"/>
      <charset val="128"/>
    </font>
    <font>
      <b/>
      <sz val="9"/>
      <name val="ＭＳ ゴシック"/>
      <family val="3"/>
      <charset val="128"/>
    </font>
    <font>
      <sz val="8"/>
      <name val="ＭＳ Ｐゴシック"/>
      <family val="3"/>
      <charset val="128"/>
    </font>
    <font>
      <sz val="6.5"/>
      <name val="ＭＳ 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173">
    <xf numFmtId="0" fontId="0" fillId="0" borderId="0" xfId="0"/>
    <xf numFmtId="0" fontId="2" fillId="0" borderId="0" xfId="0" applyFont="1" applyAlignment="1">
      <alignment vertical="center"/>
    </xf>
    <xf numFmtId="0" fontId="2" fillId="0" borderId="1" xfId="0" applyFont="1" applyBorder="1" applyAlignment="1">
      <alignment vertical="center"/>
    </xf>
    <xf numFmtId="0" fontId="5" fillId="0" borderId="0" xfId="0" applyFont="1" applyAlignment="1">
      <alignment vertical="center"/>
    </xf>
    <xf numFmtId="49" fontId="2" fillId="0" borderId="1" xfId="0" applyNumberFormat="1" applyFont="1" applyBorder="1" applyAlignment="1">
      <alignment vertical="center"/>
    </xf>
    <xf numFmtId="0" fontId="2" fillId="0" borderId="0" xfId="0" applyFont="1" applyAlignment="1">
      <alignment horizontal="righ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Font="1" applyBorder="1" applyAlignment="1">
      <alignment vertical="center"/>
    </xf>
    <xf numFmtId="0" fontId="9" fillId="0" borderId="2" xfId="0" applyFont="1" applyBorder="1" applyAlignment="1">
      <alignment horizontal="center" vertical="center" wrapText="1"/>
    </xf>
    <xf numFmtId="0" fontId="7" fillId="0" borderId="2" xfId="0" applyFont="1" applyBorder="1" applyAlignment="1">
      <alignment horizontal="center" vertical="center" shrinkToFit="1"/>
    </xf>
    <xf numFmtId="0" fontId="6" fillId="0" borderId="0" xfId="0" applyFont="1" applyAlignment="1">
      <alignment vertical="center"/>
    </xf>
    <xf numFmtId="0" fontId="8" fillId="0" borderId="2" xfId="0" applyFont="1" applyBorder="1" applyAlignment="1">
      <alignment vertical="center" wrapText="1"/>
    </xf>
    <xf numFmtId="0" fontId="8" fillId="0" borderId="2" xfId="0" applyFont="1" applyBorder="1" applyAlignment="1">
      <alignment vertical="center" shrinkToFit="1"/>
    </xf>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shrinkToFit="1"/>
    </xf>
    <xf numFmtId="0" fontId="6" fillId="0" borderId="2" xfId="0" applyFont="1" applyBorder="1" applyAlignment="1">
      <alignment horizontal="left" vertical="center" shrinkToFit="1"/>
    </xf>
    <xf numFmtId="49" fontId="10" fillId="0" borderId="14" xfId="2" applyNumberFormat="1" applyFont="1" applyBorder="1" applyAlignment="1">
      <alignment horizontal="center" vertical="center" shrinkToFit="1"/>
    </xf>
    <xf numFmtId="49" fontId="10" fillId="0" borderId="17" xfId="2" applyNumberFormat="1" applyFont="1" applyBorder="1" applyAlignment="1">
      <alignment horizontal="center" vertical="center" shrinkToFit="1"/>
    </xf>
    <xf numFmtId="0" fontId="18" fillId="0" borderId="2" xfId="0" applyFont="1" applyBorder="1" applyAlignment="1">
      <alignment vertical="center" wrapText="1"/>
    </xf>
    <xf numFmtId="49" fontId="10" fillId="0" borderId="2" xfId="0" applyNumberFormat="1" applyFont="1" applyBorder="1" applyAlignment="1">
      <alignment horizontal="center" vertical="center"/>
    </xf>
    <xf numFmtId="0" fontId="10" fillId="0" borderId="2" xfId="0" applyFont="1" applyBorder="1" applyAlignment="1">
      <alignment vertical="center" shrinkToFit="1"/>
    </xf>
    <xf numFmtId="0" fontId="10" fillId="0" borderId="2" xfId="0" applyFont="1" applyBorder="1" applyAlignment="1">
      <alignment vertical="center"/>
    </xf>
    <xf numFmtId="0" fontId="14" fillId="0" borderId="0" xfId="4" applyFont="1" applyAlignment="1">
      <alignment horizontal="center" vertical="center"/>
    </xf>
    <xf numFmtId="0" fontId="15" fillId="0" borderId="0" xfId="4" applyFont="1" applyAlignment="1">
      <alignment horizontal="center" vertical="center"/>
    </xf>
    <xf numFmtId="0" fontId="10" fillId="0" borderId="0" xfId="4" applyFont="1">
      <alignment vertical="center"/>
    </xf>
    <xf numFmtId="0" fontId="16" fillId="0" borderId="0" xfId="4" applyFont="1" applyAlignment="1">
      <alignment horizontal="center" vertical="center"/>
    </xf>
    <xf numFmtId="0" fontId="17" fillId="0" borderId="0" xfId="4" applyFont="1" applyAlignment="1">
      <alignment horizontal="center" vertical="center"/>
    </xf>
    <xf numFmtId="0" fontId="18" fillId="0" borderId="0" xfId="4" applyFont="1">
      <alignment vertical="center"/>
    </xf>
    <xf numFmtId="0" fontId="10" fillId="0" borderId="0" xfId="4" applyFont="1" applyAlignment="1">
      <alignment horizontal="center" vertical="center"/>
    </xf>
    <xf numFmtId="0" fontId="6" fillId="0" borderId="0" xfId="4" applyFont="1" applyAlignment="1">
      <alignment horizontal="center" vertical="center"/>
    </xf>
    <xf numFmtId="49" fontId="10" fillId="0" borderId="0" xfId="4" applyNumberFormat="1" applyFont="1" applyAlignment="1">
      <alignment horizontal="center" vertical="center" shrinkToFit="1"/>
    </xf>
    <xf numFmtId="0" fontId="10" fillId="0" borderId="0" xfId="4" applyFont="1" applyAlignment="1">
      <alignment vertical="center" wrapText="1"/>
    </xf>
    <xf numFmtId="0" fontId="10" fillId="0" borderId="0" xfId="4" applyFont="1" applyAlignment="1">
      <alignment horizontal="center" vertical="center" shrinkToFit="1"/>
    </xf>
    <xf numFmtId="0" fontId="18" fillId="0" borderId="0" xfId="4" applyFont="1" applyAlignment="1">
      <alignment horizontal="center" vertical="center" shrinkToFit="1"/>
    </xf>
    <xf numFmtId="0" fontId="19" fillId="0" borderId="0" xfId="4" applyFont="1" applyAlignment="1">
      <alignment horizontal="center" vertical="center"/>
    </xf>
    <xf numFmtId="0" fontId="17" fillId="0" borderId="12" xfId="4" applyFont="1" applyBorder="1" applyAlignment="1">
      <alignment horizontal="center" vertical="center" wrapText="1"/>
    </xf>
    <xf numFmtId="0" fontId="19" fillId="0" borderId="12" xfId="4" applyFont="1" applyBorder="1" applyAlignment="1">
      <alignment horizontal="center" vertical="center" wrapText="1"/>
    </xf>
    <xf numFmtId="0" fontId="19" fillId="0" borderId="12" xfId="4" applyFont="1" applyBorder="1" applyAlignment="1">
      <alignment horizontal="center" vertical="center" textRotation="255" wrapText="1"/>
    </xf>
    <xf numFmtId="0" fontId="10" fillId="2" borderId="13" xfId="4" applyFont="1" applyFill="1" applyBorder="1" applyAlignment="1">
      <alignment horizontal="left" vertical="center" wrapText="1"/>
    </xf>
    <xf numFmtId="0" fontId="10" fillId="2" borderId="14" xfId="4" applyFont="1" applyFill="1" applyBorder="1" applyAlignment="1">
      <alignment vertical="center" wrapText="1" shrinkToFit="1"/>
    </xf>
    <xf numFmtId="0" fontId="10" fillId="2" borderId="14" xfId="4" applyFont="1" applyFill="1" applyBorder="1" applyAlignment="1">
      <alignment vertical="center" shrinkToFit="1"/>
    </xf>
    <xf numFmtId="0" fontId="17" fillId="2" borderId="14" xfId="4" applyFont="1" applyFill="1" applyBorder="1" applyAlignment="1">
      <alignment horizontal="center" vertical="center" shrinkToFit="1"/>
    </xf>
    <xf numFmtId="0" fontId="10" fillId="2" borderId="14" xfId="4" applyFont="1" applyFill="1" applyBorder="1" applyAlignment="1">
      <alignment horizontal="center" vertical="center" shrinkToFit="1"/>
    </xf>
    <xf numFmtId="0" fontId="10" fillId="0" borderId="14" xfId="4" applyFont="1" applyBorder="1" applyAlignment="1">
      <alignment horizontal="center" vertical="center" wrapText="1"/>
    </xf>
    <xf numFmtId="0" fontId="17" fillId="0" borderId="14" xfId="4" applyFont="1" applyBorder="1" applyAlignment="1">
      <alignment horizontal="center" vertical="center" shrinkToFit="1"/>
    </xf>
    <xf numFmtId="0" fontId="10" fillId="0" borderId="14" xfId="4" applyFont="1" applyBorder="1" applyAlignment="1">
      <alignment horizontal="center" vertical="center" wrapText="1" shrinkToFit="1"/>
    </xf>
    <xf numFmtId="0" fontId="17" fillId="2" borderId="14" xfId="4" applyFont="1" applyFill="1" applyBorder="1" applyAlignment="1">
      <alignment horizontal="center" vertical="center" wrapText="1" shrinkToFit="1"/>
    </xf>
    <xf numFmtId="0" fontId="10" fillId="0" borderId="14" xfId="4" applyFont="1" applyBorder="1" applyAlignment="1">
      <alignment horizontal="center" vertical="center" shrinkToFit="1"/>
    </xf>
    <xf numFmtId="0" fontId="21" fillId="0" borderId="14" xfId="4" applyFont="1" applyBorder="1" applyAlignment="1">
      <alignment horizontal="center" vertical="center" wrapText="1"/>
    </xf>
    <xf numFmtId="0" fontId="10" fillId="0" borderId="14" xfId="4" applyFont="1" applyBorder="1" applyAlignment="1">
      <alignment vertical="center" wrapText="1"/>
    </xf>
    <xf numFmtId="0" fontId="10" fillId="2" borderId="13" xfId="4" applyFont="1" applyFill="1" applyBorder="1" applyAlignment="1">
      <alignment vertical="top"/>
    </xf>
    <xf numFmtId="0" fontId="10" fillId="0" borderId="15" xfId="4" applyFont="1" applyBorder="1" applyAlignment="1">
      <alignment horizontal="center" vertical="center" wrapText="1"/>
    </xf>
    <xf numFmtId="0" fontId="17" fillId="2" borderId="14" xfId="4" applyFont="1" applyFill="1" applyBorder="1" applyAlignment="1">
      <alignment horizontal="center" vertical="center" textRotation="255" shrinkToFit="1"/>
    </xf>
    <xf numFmtId="0" fontId="21" fillId="0" borderId="16" xfId="4" applyFont="1" applyBorder="1" applyAlignment="1">
      <alignment horizontal="center" vertical="center" wrapText="1"/>
    </xf>
    <xf numFmtId="0" fontId="10" fillId="0" borderId="14" xfId="4" applyFont="1" applyBorder="1" applyAlignment="1">
      <alignment horizontal="justify" vertical="center" wrapText="1"/>
    </xf>
    <xf numFmtId="0" fontId="10" fillId="2" borderId="14" xfId="4" applyFont="1" applyFill="1" applyBorder="1" applyAlignment="1">
      <alignment horizontal="center" vertical="center" wrapText="1" shrinkToFit="1"/>
    </xf>
    <xf numFmtId="0" fontId="17" fillId="0" borderId="14" xfId="4" applyFont="1" applyBorder="1" applyAlignment="1">
      <alignment horizontal="center" vertical="center" wrapText="1" shrinkToFit="1"/>
    </xf>
    <xf numFmtId="0" fontId="10" fillId="0" borderId="14" xfId="4" applyFont="1" applyBorder="1" applyAlignment="1">
      <alignment horizontal="center" vertical="center" textRotation="255" shrinkToFit="1"/>
    </xf>
    <xf numFmtId="0" fontId="10" fillId="2" borderId="11" xfId="4" applyFont="1" applyFill="1" applyBorder="1" applyAlignment="1">
      <alignment vertical="center" wrapText="1"/>
    </xf>
    <xf numFmtId="0" fontId="10" fillId="2" borderId="11" xfId="4" applyFont="1" applyFill="1" applyBorder="1" applyAlignment="1">
      <alignment vertical="center" wrapText="1" shrinkToFit="1"/>
    </xf>
    <xf numFmtId="49" fontId="17" fillId="2" borderId="11" xfId="4" applyNumberFormat="1" applyFont="1" applyFill="1" applyBorder="1" applyAlignment="1">
      <alignment horizontal="center" vertical="center" shrinkToFit="1"/>
    </xf>
    <xf numFmtId="0" fontId="17" fillId="2" borderId="11" xfId="4" applyFont="1" applyFill="1" applyBorder="1" applyAlignment="1">
      <alignment horizontal="center" vertical="center" shrinkToFit="1"/>
    </xf>
    <xf numFmtId="0" fontId="10" fillId="0" borderId="11" xfId="4" applyFont="1" applyBorder="1" applyAlignment="1">
      <alignment horizontal="center" vertical="center" wrapText="1"/>
    </xf>
    <xf numFmtId="0" fontId="10" fillId="2" borderId="11" xfId="4" applyFont="1" applyFill="1" applyBorder="1" applyAlignment="1">
      <alignment horizontal="center" vertical="center" shrinkToFit="1"/>
    </xf>
    <xf numFmtId="0" fontId="10" fillId="2" borderId="11" xfId="4" applyFont="1" applyFill="1" applyBorder="1" applyAlignment="1">
      <alignment horizontal="center" vertical="center" wrapText="1" shrinkToFit="1"/>
    </xf>
    <xf numFmtId="0" fontId="17" fillId="2" borderId="11" xfId="4" applyFont="1" applyFill="1" applyBorder="1" applyAlignment="1">
      <alignment horizontal="center" vertical="center" wrapText="1" shrinkToFit="1"/>
    </xf>
    <xf numFmtId="0" fontId="21" fillId="0" borderId="11" xfId="4" applyFont="1" applyBorder="1" applyAlignment="1">
      <alignment horizontal="center" vertical="center" wrapText="1"/>
    </xf>
    <xf numFmtId="0" fontId="10" fillId="2" borderId="13" xfId="4" applyFont="1" applyFill="1" applyBorder="1" applyAlignment="1">
      <alignment vertical="center" wrapText="1"/>
    </xf>
    <xf numFmtId="49" fontId="17" fillId="2" borderId="14" xfId="4" applyNumberFormat="1" applyFont="1" applyFill="1" applyBorder="1" applyAlignment="1">
      <alignment horizontal="center" vertical="center" shrinkToFit="1"/>
    </xf>
    <xf numFmtId="0" fontId="10" fillId="2" borderId="14" xfId="4" applyFont="1" applyFill="1" applyBorder="1" applyAlignment="1">
      <alignment vertical="center" wrapText="1"/>
    </xf>
    <xf numFmtId="0" fontId="10" fillId="2" borderId="12" xfId="4" applyFont="1" applyFill="1" applyBorder="1" applyAlignment="1">
      <alignment vertical="center" wrapText="1"/>
    </xf>
    <xf numFmtId="0" fontId="10" fillId="2" borderId="12" xfId="4" applyFont="1" applyFill="1" applyBorder="1" applyAlignment="1">
      <alignment vertical="center" wrapText="1" shrinkToFit="1"/>
    </xf>
    <xf numFmtId="49" fontId="17" fillId="2" borderId="12" xfId="4" applyNumberFormat="1" applyFont="1" applyFill="1" applyBorder="1" applyAlignment="1">
      <alignment horizontal="center" vertical="center" shrinkToFit="1"/>
    </xf>
    <xf numFmtId="0" fontId="17" fillId="2" borderId="12" xfId="4" applyFont="1" applyFill="1" applyBorder="1" applyAlignment="1">
      <alignment horizontal="center" vertical="center" shrinkToFit="1"/>
    </xf>
    <xf numFmtId="0" fontId="10" fillId="0" borderId="12" xfId="4" applyFont="1" applyBorder="1" applyAlignment="1">
      <alignment horizontal="center" vertical="center" wrapText="1"/>
    </xf>
    <xf numFmtId="0" fontId="10" fillId="2" borderId="12" xfId="4" applyFont="1" applyFill="1" applyBorder="1" applyAlignment="1">
      <alignment horizontal="center" vertical="center" shrinkToFit="1"/>
    </xf>
    <xf numFmtId="0" fontId="10" fillId="2" borderId="12" xfId="4" applyFont="1" applyFill="1" applyBorder="1" applyAlignment="1">
      <alignment horizontal="center" vertical="center" wrapText="1"/>
    </xf>
    <xf numFmtId="0" fontId="17" fillId="2" borderId="12" xfId="4" applyFont="1" applyFill="1" applyBorder="1" applyAlignment="1">
      <alignment horizontal="center" vertical="center" wrapText="1" shrinkToFit="1"/>
    </xf>
    <xf numFmtId="0" fontId="10" fillId="2" borderId="12" xfId="4" applyFont="1" applyFill="1" applyBorder="1" applyAlignment="1">
      <alignment horizontal="center" vertical="center" wrapText="1" shrinkToFit="1"/>
    </xf>
    <xf numFmtId="0" fontId="21" fillId="0" borderId="12" xfId="4" applyFont="1" applyBorder="1" applyAlignment="1">
      <alignment horizontal="center" vertical="center" wrapText="1"/>
    </xf>
    <xf numFmtId="0" fontId="10" fillId="0" borderId="2" xfId="4" applyFont="1" applyBorder="1">
      <alignment vertical="center"/>
    </xf>
    <xf numFmtId="0" fontId="10" fillId="0" borderId="2" xfId="4" applyFont="1" applyBorder="1" applyAlignment="1">
      <alignment vertical="center" wrapText="1"/>
    </xf>
    <xf numFmtId="49" fontId="10" fillId="0" borderId="2" xfId="4" applyNumberFormat="1" applyFont="1" applyBorder="1" applyAlignment="1">
      <alignment horizontal="center" vertical="center"/>
    </xf>
    <xf numFmtId="0" fontId="10" fillId="0" borderId="2" xfId="4" applyFont="1" applyBorder="1" applyAlignment="1">
      <alignment horizontal="center" vertical="center"/>
    </xf>
    <xf numFmtId="0" fontId="10" fillId="0" borderId="2" xfId="4" applyFont="1" applyBorder="1" applyAlignment="1">
      <alignment horizontal="center" vertical="center" shrinkToFit="1"/>
    </xf>
    <xf numFmtId="0" fontId="10" fillId="0" borderId="2" xfId="4" applyFont="1" applyBorder="1" applyAlignment="1">
      <alignment horizontal="center" vertical="center" wrapText="1"/>
    </xf>
    <xf numFmtId="32" fontId="10" fillId="0" borderId="2" xfId="4" applyNumberFormat="1" applyFont="1" applyBorder="1" applyAlignment="1">
      <alignment horizontal="center" vertical="center"/>
    </xf>
    <xf numFmtId="0" fontId="10" fillId="2" borderId="2" xfId="4" applyFont="1" applyFill="1" applyBorder="1" applyAlignment="1">
      <alignment horizontal="center" vertical="center" shrinkToFit="1"/>
    </xf>
    <xf numFmtId="0" fontId="17" fillId="2" borderId="2" xfId="4" applyFont="1" applyFill="1" applyBorder="1" applyAlignment="1">
      <alignment horizontal="center" vertical="center" shrinkToFit="1"/>
    </xf>
    <xf numFmtId="0" fontId="17" fillId="0" borderId="2" xfId="4" applyFont="1" applyBorder="1" applyAlignment="1">
      <alignment horizontal="center" vertical="center" wrapText="1"/>
    </xf>
    <xf numFmtId="0" fontId="10" fillId="2" borderId="2" xfId="4" applyFont="1" applyFill="1" applyBorder="1" applyAlignment="1">
      <alignment vertical="center" wrapText="1"/>
    </xf>
    <xf numFmtId="0" fontId="10" fillId="0" borderId="2" xfId="4" applyFont="1" applyBorder="1" applyAlignment="1">
      <alignment vertical="center" shrinkToFit="1"/>
    </xf>
    <xf numFmtId="49" fontId="17" fillId="0" borderId="2" xfId="4" applyNumberFormat="1" applyFont="1" applyBorder="1" applyAlignment="1">
      <alignment horizontal="center" vertical="center"/>
    </xf>
    <xf numFmtId="0" fontId="17" fillId="0" borderId="2" xfId="4" applyFont="1" applyBorder="1" applyAlignment="1">
      <alignment horizontal="center" vertical="center"/>
    </xf>
    <xf numFmtId="0" fontId="10" fillId="0" borderId="2" xfId="4" applyFont="1" applyBorder="1" applyAlignment="1">
      <alignment horizontal="center" vertical="center" wrapText="1" shrinkToFit="1"/>
    </xf>
    <xf numFmtId="0" fontId="17" fillId="0" borderId="2" xfId="4" applyFont="1" applyBorder="1" applyAlignment="1">
      <alignment horizontal="center" vertical="center" shrinkToFit="1"/>
    </xf>
    <xf numFmtId="0" fontId="17" fillId="2" borderId="2" xfId="4" applyFont="1" applyFill="1" applyBorder="1" applyAlignment="1">
      <alignment horizontal="center" vertical="center" wrapText="1" shrinkToFit="1"/>
    </xf>
    <xf numFmtId="0" fontId="1" fillId="0" borderId="2" xfId="4" applyFont="1" applyBorder="1" applyAlignment="1">
      <alignment horizontal="center" vertical="center"/>
    </xf>
    <xf numFmtId="0" fontId="10" fillId="0" borderId="2" xfId="4" applyFont="1" applyBorder="1" applyAlignment="1">
      <alignment vertical="center" wrapText="1" shrinkToFit="1"/>
    </xf>
    <xf numFmtId="0" fontId="10" fillId="0" borderId="11" xfId="4" applyFont="1" applyBorder="1" applyAlignment="1">
      <alignment horizontal="left" vertical="center" wrapText="1"/>
    </xf>
    <xf numFmtId="0" fontId="10" fillId="0" borderId="14" xfId="4" applyFont="1" applyBorder="1" applyAlignment="1">
      <alignment horizontal="left" vertical="center" wrapText="1"/>
    </xf>
    <xf numFmtId="49" fontId="17" fillId="0" borderId="14" xfId="4" applyNumberFormat="1" applyFont="1" applyBorder="1" applyAlignment="1">
      <alignment horizontal="center" vertical="center" wrapText="1"/>
    </xf>
    <xf numFmtId="0" fontId="17" fillId="0" borderId="14" xfId="4" applyFont="1" applyBorder="1" applyAlignment="1">
      <alignment horizontal="center" vertical="center" wrapText="1"/>
    </xf>
    <xf numFmtId="0" fontId="18" fillId="0" borderId="14" xfId="4" applyFont="1" applyBorder="1" applyAlignment="1">
      <alignment horizontal="center" vertical="center" wrapText="1" shrinkToFit="1"/>
    </xf>
    <xf numFmtId="0" fontId="17" fillId="0" borderId="18" xfId="4" applyFont="1" applyBorder="1" applyAlignment="1">
      <alignment horizontal="center" vertical="center"/>
    </xf>
    <xf numFmtId="0" fontId="10" fillId="0" borderId="13" xfId="4" applyFont="1" applyBorder="1">
      <alignment vertical="center"/>
    </xf>
    <xf numFmtId="0" fontId="10" fillId="0" borderId="15" xfId="4" applyFont="1" applyBorder="1" applyAlignment="1">
      <alignment horizontal="left" vertical="center" wrapText="1"/>
    </xf>
    <xf numFmtId="49" fontId="17" fillId="0" borderId="15" xfId="4" applyNumberFormat="1" applyFont="1" applyBorder="1" applyAlignment="1">
      <alignment horizontal="center" vertical="center" wrapText="1"/>
    </xf>
    <xf numFmtId="0" fontId="17" fillId="0" borderId="15" xfId="4" applyFont="1" applyBorder="1" applyAlignment="1">
      <alignment horizontal="center" vertical="center" wrapText="1"/>
    </xf>
    <xf numFmtId="0" fontId="10" fillId="2" borderId="13" xfId="4" applyFont="1" applyFill="1" applyBorder="1" applyAlignment="1">
      <alignment horizontal="center" vertical="center" shrinkToFit="1"/>
    </xf>
    <xf numFmtId="0" fontId="10" fillId="0" borderId="0" xfId="4" applyFont="1" applyAlignment="1">
      <alignment horizontal="left" vertical="center" wrapText="1"/>
    </xf>
    <xf numFmtId="0" fontId="10" fillId="0" borderId="14" xfId="4" applyFont="1" applyBorder="1">
      <alignment vertical="center"/>
    </xf>
    <xf numFmtId="0" fontId="10" fillId="0" borderId="14" xfId="4" applyFont="1" applyBorder="1" applyAlignment="1">
      <alignment horizontal="left" vertical="center"/>
    </xf>
    <xf numFmtId="0" fontId="17" fillId="0" borderId="14" xfId="4" applyFont="1" applyBorder="1" applyAlignment="1">
      <alignment horizontal="center" vertical="center"/>
    </xf>
    <xf numFmtId="0" fontId="10" fillId="0" borderId="14" xfId="4" applyFont="1" applyBorder="1" applyAlignment="1">
      <alignment horizontal="center" vertical="center"/>
    </xf>
    <xf numFmtId="49" fontId="17" fillId="0" borderId="14" xfId="4" applyNumberFormat="1" applyFont="1" applyBorder="1" applyAlignment="1">
      <alignment horizontal="center" vertical="center" shrinkToFit="1"/>
    </xf>
    <xf numFmtId="0" fontId="17" fillId="0" borderId="17" xfId="4" applyFont="1" applyBorder="1" applyAlignment="1">
      <alignment horizontal="center" vertical="center"/>
    </xf>
    <xf numFmtId="0" fontId="10" fillId="2" borderId="17" xfId="4" applyFont="1" applyFill="1" applyBorder="1" applyAlignment="1">
      <alignment horizontal="center" vertical="center" shrinkToFit="1"/>
    </xf>
    <xf numFmtId="0" fontId="10" fillId="0" borderId="12" xfId="4" applyFont="1" applyBorder="1" applyAlignment="1">
      <alignment horizontal="center" vertical="center"/>
    </xf>
    <xf numFmtId="0" fontId="21" fillId="0" borderId="2" xfId="4" applyFont="1" applyBorder="1" applyAlignment="1">
      <alignment horizontal="center" vertical="center" wrapText="1"/>
    </xf>
    <xf numFmtId="0" fontId="10" fillId="0" borderId="0" xfId="4" applyFont="1" applyAlignment="1">
      <alignment horizontal="center" vertical="center" wrapText="1"/>
    </xf>
    <xf numFmtId="0" fontId="18" fillId="0" borderId="0" xfId="4" applyFont="1" applyAlignment="1">
      <alignment horizontal="center" vertical="center"/>
    </xf>
    <xf numFmtId="0" fontId="18" fillId="0" borderId="0" xfId="4" applyFont="1" applyAlignment="1">
      <alignment vertical="center" wrapText="1"/>
    </xf>
    <xf numFmtId="0" fontId="10" fillId="0" borderId="0" xfId="0" applyFont="1" applyAlignment="1">
      <alignment vertical="top" wrapText="1"/>
    </xf>
    <xf numFmtId="0" fontId="4"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right" vertical="center"/>
    </xf>
    <xf numFmtId="0" fontId="6" fillId="0" borderId="3"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3" xfId="0" applyFont="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left" vertical="top"/>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11" fillId="0" borderId="0" xfId="0" applyFont="1" applyAlignment="1">
      <alignment horizontal="left" vertical="center" wrapTex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left" vertical="center"/>
    </xf>
    <xf numFmtId="0" fontId="6" fillId="0" borderId="5" xfId="0" applyFont="1" applyBorder="1" applyAlignment="1">
      <alignment horizontal="left" vertical="center"/>
    </xf>
    <xf numFmtId="0" fontId="8" fillId="0" borderId="1" xfId="0" applyFont="1" applyBorder="1" applyAlignment="1">
      <alignment horizontal="left" vertical="center" shrinkToFit="1"/>
    </xf>
    <xf numFmtId="0" fontId="8" fillId="0" borderId="4" xfId="0" applyFont="1" applyBorder="1" applyAlignment="1">
      <alignment horizontal="left" vertical="center" shrinkToFit="1"/>
    </xf>
    <xf numFmtId="0" fontId="10" fillId="0" borderId="9" xfId="4" applyFont="1" applyBorder="1" applyAlignment="1">
      <alignment vertical="center" wrapText="1"/>
    </xf>
    <xf numFmtId="0" fontId="19" fillId="0" borderId="11" xfId="4" applyFont="1" applyBorder="1" applyAlignment="1">
      <alignment horizontal="center" vertical="center" wrapText="1" shrinkToFit="1"/>
    </xf>
    <xf numFmtId="0" fontId="17" fillId="0" borderId="12" xfId="4" applyFont="1" applyBorder="1" applyAlignment="1">
      <alignment horizontal="center" vertical="center" shrinkToFit="1"/>
    </xf>
    <xf numFmtId="0" fontId="19" fillId="0" borderId="11" xfId="4" applyFont="1" applyBorder="1" applyAlignment="1">
      <alignment horizontal="center" vertical="center" wrapText="1"/>
    </xf>
    <xf numFmtId="0" fontId="17" fillId="0" borderId="12" xfId="4" applyFont="1" applyBorder="1" applyAlignment="1">
      <alignment horizontal="center" vertical="center" wrapText="1"/>
    </xf>
    <xf numFmtId="0" fontId="19" fillId="0" borderId="11" xfId="4" applyFont="1" applyBorder="1" applyAlignment="1">
      <alignment horizontal="center" vertical="center" textRotation="255" wrapText="1"/>
    </xf>
    <xf numFmtId="0" fontId="17" fillId="0" borderId="12" xfId="4" applyFont="1" applyBorder="1" applyAlignment="1">
      <alignment horizontal="center" vertical="center" textRotation="255" wrapText="1"/>
    </xf>
    <xf numFmtId="0" fontId="14" fillId="0" borderId="0" xfId="4" applyFont="1" applyAlignment="1">
      <alignment horizontal="center" vertical="center"/>
    </xf>
    <xf numFmtId="0" fontId="15" fillId="0" borderId="0" xfId="4" applyFont="1" applyAlignment="1">
      <alignment horizontal="center" vertical="center"/>
    </xf>
    <xf numFmtId="0" fontId="10" fillId="0" borderId="6" xfId="4" applyFont="1" applyBorder="1" applyAlignment="1">
      <alignment horizontal="right" vertical="center"/>
    </xf>
    <xf numFmtId="0" fontId="17" fillId="0" borderId="12" xfId="4" applyFont="1" applyBorder="1" applyAlignment="1">
      <alignment vertical="center" wrapText="1"/>
    </xf>
    <xf numFmtId="49" fontId="19" fillId="0" borderId="11" xfId="4" applyNumberFormat="1" applyFont="1" applyBorder="1" applyAlignment="1">
      <alignment horizontal="center" vertical="center" wrapText="1" shrinkToFit="1"/>
    </xf>
    <xf numFmtId="49" fontId="19" fillId="0" borderId="12" xfId="4" applyNumberFormat="1" applyFont="1" applyBorder="1" applyAlignment="1">
      <alignment horizontal="center" vertical="center" shrinkToFit="1"/>
    </xf>
    <xf numFmtId="0" fontId="19" fillId="0" borderId="11" xfId="4" applyFont="1" applyBorder="1" applyAlignment="1">
      <alignment horizontal="center" vertical="center" textRotation="255" shrinkToFit="1"/>
    </xf>
    <xf numFmtId="0" fontId="19" fillId="0" borderId="12" xfId="4" applyFont="1" applyBorder="1" applyAlignment="1">
      <alignment horizontal="center" vertical="center" textRotation="255" shrinkToFit="1"/>
    </xf>
    <xf numFmtId="0" fontId="9" fillId="0" borderId="2" xfId="4" applyFont="1" applyBorder="1" applyAlignment="1">
      <alignment horizontal="center" vertical="center" wrapText="1"/>
    </xf>
    <xf numFmtId="0" fontId="20" fillId="0" borderId="2" xfId="4" applyFont="1" applyBorder="1" applyAlignment="1">
      <alignment horizontal="center" vertical="center" wrapText="1"/>
    </xf>
    <xf numFmtId="0" fontId="19" fillId="0" borderId="12" xfId="4" applyFont="1" applyBorder="1" applyAlignment="1">
      <alignment horizontal="center" vertical="center" wrapText="1"/>
    </xf>
  </cellXfs>
  <cellStyles count="5">
    <cellStyle name="標準" xfId="0" builtinId="0"/>
    <cellStyle name="標準 2" xfId="1" xr:uid="{B6D2CB3E-8FD3-4E1A-8C3C-E8F6400E356E}"/>
    <cellStyle name="標準 3" xfId="2" xr:uid="{9E1341FA-3E5E-494F-89A5-E0A4F9DEC2C0}"/>
    <cellStyle name="標準 4" xfId="3" xr:uid="{1FDAE0A1-FBA5-4010-83F2-9F1804FF1167}"/>
    <cellStyle name="標準 5" xfId="4" xr:uid="{AA1DE03F-FB61-4B7A-85CE-5A5AC6E4E44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tabSelected="1" zoomScaleNormal="100" workbookViewId="0">
      <selection activeCell="B7" sqref="B7"/>
    </sheetView>
  </sheetViews>
  <sheetFormatPr defaultRowHeight="24" customHeight="1" x14ac:dyDescent="0.15"/>
  <cols>
    <col min="1" max="1" width="3.625" style="1" customWidth="1"/>
    <col min="2" max="2" width="7.625" style="1" customWidth="1"/>
    <col min="3" max="3" width="12.625" style="1" customWidth="1"/>
    <col min="4" max="4" width="22.625" style="1" customWidth="1"/>
    <col min="5" max="5" width="12.625" style="1" customWidth="1"/>
    <col min="6" max="6" width="12.25" style="1" customWidth="1"/>
    <col min="7" max="8" width="4.125" style="1" customWidth="1"/>
    <col min="9" max="9" width="10.25" style="1" customWidth="1"/>
    <col min="10" max="10" width="5.625" style="1" customWidth="1"/>
    <col min="11" max="16384" width="9" style="1"/>
  </cols>
  <sheetData>
    <row r="1" spans="1:15" ht="24" customHeight="1" x14ac:dyDescent="0.15">
      <c r="J1" s="5" t="s">
        <v>8</v>
      </c>
    </row>
    <row r="2" spans="1:15" ht="24" customHeight="1" x14ac:dyDescent="0.15">
      <c r="A2" s="126" t="s">
        <v>201</v>
      </c>
      <c r="B2" s="126"/>
      <c r="C2" s="126"/>
      <c r="D2" s="126"/>
      <c r="E2" s="126"/>
      <c r="F2" s="126"/>
      <c r="G2" s="126"/>
      <c r="H2" s="126"/>
      <c r="I2" s="126"/>
      <c r="J2" s="126"/>
    </row>
    <row r="3" spans="1:15" ht="24" customHeight="1" x14ac:dyDescent="0.15">
      <c r="F3" s="128" t="s">
        <v>13</v>
      </c>
      <c r="G3" s="128"/>
      <c r="H3" s="128"/>
      <c r="I3" s="128"/>
    </row>
    <row r="4" spans="1:15" ht="24" customHeight="1" x14ac:dyDescent="0.15">
      <c r="A4" s="127" t="s">
        <v>0</v>
      </c>
      <c r="B4" s="127"/>
      <c r="C4" s="127"/>
      <c r="D4" s="127"/>
      <c r="E4" s="127"/>
      <c r="F4" s="127"/>
      <c r="G4" s="127"/>
      <c r="H4" s="127"/>
      <c r="I4" s="127"/>
      <c r="J4" s="127"/>
    </row>
    <row r="5" spans="1:15" ht="13.5" customHeight="1" x14ac:dyDescent="0.15"/>
    <row r="6" spans="1:15" ht="30" customHeight="1" x14ac:dyDescent="0.15">
      <c r="A6" s="6" t="s">
        <v>5</v>
      </c>
      <c r="B6" s="11" t="s">
        <v>6</v>
      </c>
      <c r="C6" s="11" t="s">
        <v>1</v>
      </c>
      <c r="D6" s="11" t="s">
        <v>7</v>
      </c>
      <c r="E6" s="11" t="s">
        <v>10</v>
      </c>
      <c r="F6" s="11" t="s">
        <v>12</v>
      </c>
      <c r="G6" s="6" t="s">
        <v>2</v>
      </c>
      <c r="H6" s="6" t="s">
        <v>3</v>
      </c>
      <c r="I6" s="6" t="s">
        <v>4</v>
      </c>
      <c r="J6" s="10" t="s">
        <v>9</v>
      </c>
    </row>
    <row r="7" spans="1:15" ht="24" customHeight="1" x14ac:dyDescent="0.15">
      <c r="A7" s="7">
        <v>1</v>
      </c>
      <c r="B7" s="21"/>
      <c r="C7" s="22" t="str">
        <f>IFERROR(LOOKUP(B7,大学番号!$A$2:$A$8,大学番号!$B$2:$B$8),"")</f>
        <v/>
      </c>
      <c r="D7" s="20" t="str">
        <f>IFERROR(VLOOKUP(B7,'公開授業（二次募集）'!C6:D27,2,FALSE),"")</f>
        <v/>
      </c>
      <c r="E7" s="9"/>
      <c r="F7" s="9"/>
      <c r="G7" s="7"/>
      <c r="H7" s="7"/>
      <c r="I7" s="9"/>
      <c r="J7" s="9"/>
      <c r="O7" s="1" ph="1"/>
    </row>
    <row r="8" spans="1:15" ht="24" customHeight="1" x14ac:dyDescent="0.15">
      <c r="A8" s="7">
        <v>2</v>
      </c>
      <c r="B8" s="21"/>
      <c r="C8" s="22" t="str">
        <f>IFERROR(LOOKUP(B8,大学番号!$A$2:$A$8,大学番号!$B$2:$B$8),"")</f>
        <v/>
      </c>
      <c r="D8" s="20" t="str">
        <f>IFERROR(VLOOKUP(B8,#REF!,2,FALSE),"")</f>
        <v/>
      </c>
      <c r="E8" s="9"/>
      <c r="F8" s="9"/>
      <c r="G8" s="7"/>
      <c r="H8" s="7"/>
      <c r="I8" s="9"/>
      <c r="J8" s="9"/>
      <c r="O8" s="1" ph="1"/>
    </row>
    <row r="9" spans="1:15" ht="24" customHeight="1" x14ac:dyDescent="0.15">
      <c r="A9" s="7">
        <v>3</v>
      </c>
      <c r="B9" s="21"/>
      <c r="C9" s="22" t="str">
        <f>IFERROR(LOOKUP(B9,大学番号!$A$2:$A$8,大学番号!$B$2:$B$8),"")</f>
        <v/>
      </c>
      <c r="D9" s="20" t="str">
        <f>IFERROR(VLOOKUP(B9,#REF!,2,FALSE),"")</f>
        <v/>
      </c>
      <c r="E9" s="9"/>
      <c r="F9" s="9"/>
      <c r="G9" s="7"/>
      <c r="H9" s="7"/>
      <c r="I9" s="9"/>
      <c r="J9" s="9"/>
      <c r="O9" s="1" ph="1"/>
    </row>
    <row r="10" spans="1:15" ht="24" customHeight="1" x14ac:dyDescent="0.15">
      <c r="A10" s="7">
        <v>4</v>
      </c>
      <c r="B10" s="21"/>
      <c r="C10" s="22" t="str">
        <f>IFERROR(LOOKUP(B10,大学番号!$A$2:$A$8,大学番号!$B$2:$B$8),"")</f>
        <v/>
      </c>
      <c r="D10" s="20" t="str">
        <f>IFERROR(VLOOKUP(B10,#REF!,2,FALSE),"")</f>
        <v/>
      </c>
      <c r="E10" s="9"/>
      <c r="F10" s="9"/>
      <c r="G10" s="7"/>
      <c r="H10" s="7"/>
      <c r="I10" s="9"/>
      <c r="J10" s="9"/>
      <c r="O10" s="1" ph="1"/>
    </row>
    <row r="11" spans="1:15" ht="24" customHeight="1" x14ac:dyDescent="0.15">
      <c r="A11" s="7">
        <v>5</v>
      </c>
      <c r="B11" s="21"/>
      <c r="C11" s="22" t="str">
        <f>IFERROR(LOOKUP(B11,大学番号!$A$2:$A$8,大学番号!$B$2:$B$8),"")</f>
        <v/>
      </c>
      <c r="D11" s="20" t="str">
        <f>IFERROR(VLOOKUP(B11,#REF!,2,FALSE),"")</f>
        <v/>
      </c>
      <c r="E11" s="9"/>
      <c r="F11" s="9"/>
      <c r="G11" s="7"/>
      <c r="H11" s="7"/>
      <c r="I11" s="9"/>
      <c r="J11" s="9"/>
      <c r="O11" s="1" ph="1"/>
    </row>
    <row r="12" spans="1:15" ht="24" customHeight="1" x14ac:dyDescent="0.15">
      <c r="A12" s="7">
        <v>6</v>
      </c>
      <c r="B12" s="21"/>
      <c r="C12" s="23" t="str">
        <f>IFERROR(LOOKUP(B12,大学番号!$A$2:$A$8,大学番号!$B$2:$B$8),"")</f>
        <v/>
      </c>
      <c r="D12" s="20" t="str">
        <f>IFERROR(VLOOKUP(B12,#REF!,2,FALSE),"")</f>
        <v/>
      </c>
      <c r="E12" s="9"/>
      <c r="F12" s="9"/>
      <c r="G12" s="7"/>
      <c r="H12" s="7"/>
      <c r="I12" s="9"/>
      <c r="J12" s="9"/>
      <c r="O12" s="1" ph="1"/>
    </row>
    <row r="13" spans="1:15" ht="24" customHeight="1" x14ac:dyDescent="0.15">
      <c r="A13" s="7">
        <v>7</v>
      </c>
      <c r="B13" s="21"/>
      <c r="C13" s="23" t="str">
        <f>IFERROR(LOOKUP(B13,大学番号!$A$2:$A$8,大学番号!$B$2:$B$8),"")</f>
        <v/>
      </c>
      <c r="D13" s="20" t="str">
        <f>IFERROR(VLOOKUP(B13,#REF!,2,FALSE),"")</f>
        <v/>
      </c>
      <c r="E13" s="9"/>
      <c r="F13" s="9"/>
      <c r="G13" s="7"/>
      <c r="H13" s="7"/>
      <c r="I13" s="9"/>
      <c r="J13" s="9"/>
      <c r="O13" s="1" ph="1"/>
    </row>
    <row r="14" spans="1:15" ht="24" customHeight="1" x14ac:dyDescent="0.15">
      <c r="A14" s="7">
        <v>8</v>
      </c>
      <c r="B14" s="21"/>
      <c r="C14" s="23" t="str">
        <f>IFERROR(LOOKUP(B14,大学番号!$A$2:$A$8,大学番号!$B$2:$B$8),"")</f>
        <v/>
      </c>
      <c r="D14" s="20" t="str">
        <f>IFERROR(VLOOKUP(B14,#REF!,2,FALSE),"")</f>
        <v/>
      </c>
      <c r="E14" s="9"/>
      <c r="F14" s="9"/>
      <c r="G14" s="7"/>
      <c r="H14" s="7"/>
      <c r="I14" s="9"/>
      <c r="J14" s="9"/>
      <c r="O14" s="1" ph="1"/>
    </row>
    <row r="15" spans="1:15" ht="24" customHeight="1" x14ac:dyDescent="0.15">
      <c r="A15" s="7">
        <v>9</v>
      </c>
      <c r="B15" s="21"/>
      <c r="C15" s="23" t="str">
        <f>IFERROR(LOOKUP(B15,大学番号!$A$2:$A$8,大学番号!$B$2:$B$8),"")</f>
        <v/>
      </c>
      <c r="D15" s="20" t="str">
        <f>IFERROR(VLOOKUP(B15,#REF!,2,FALSE),"")</f>
        <v/>
      </c>
      <c r="E15" s="9"/>
      <c r="F15" s="9"/>
      <c r="G15" s="7"/>
      <c r="H15" s="7"/>
      <c r="I15" s="9"/>
      <c r="J15" s="9"/>
      <c r="O15" s="1" ph="1"/>
    </row>
    <row r="16" spans="1:15" ht="24" customHeight="1" x14ac:dyDescent="0.15">
      <c r="A16" s="7">
        <v>10</v>
      </c>
      <c r="B16" s="21"/>
      <c r="C16" s="23" t="str">
        <f>IFERROR(LOOKUP(B16,大学番号!$A$2:$A$8,大学番号!$B$2:$B$8),"")</f>
        <v/>
      </c>
      <c r="D16" s="20" t="str">
        <f>IFERROR(VLOOKUP(B16,#REF!,2,FALSE),"")</f>
        <v/>
      </c>
      <c r="E16" s="9"/>
      <c r="F16" s="9"/>
      <c r="G16" s="7"/>
      <c r="H16" s="7"/>
      <c r="I16" s="9"/>
      <c r="J16" s="9"/>
      <c r="O16" s="1" ph="1"/>
    </row>
    <row r="17" spans="1:15" ht="24" customHeight="1" x14ac:dyDescent="0.15">
      <c r="A17" s="7">
        <v>11</v>
      </c>
      <c r="B17" s="21"/>
      <c r="C17" s="23" t="str">
        <f>IFERROR(LOOKUP(B17,大学番号!$A$2:$A$8,大学番号!$B$2:$B$8),"")</f>
        <v/>
      </c>
      <c r="D17" s="20" t="str">
        <f>IFERROR(VLOOKUP(B17,#REF!,2,FALSE),"")</f>
        <v/>
      </c>
      <c r="E17" s="9"/>
      <c r="F17" s="9"/>
      <c r="G17" s="7"/>
      <c r="H17" s="7"/>
      <c r="I17" s="9"/>
      <c r="J17" s="9"/>
      <c r="O17" s="1" ph="1"/>
    </row>
    <row r="18" spans="1:15" ht="24" customHeight="1" x14ac:dyDescent="0.15">
      <c r="A18" s="7">
        <v>12</v>
      </c>
      <c r="B18" s="21"/>
      <c r="C18" s="23" t="str">
        <f>IFERROR(LOOKUP(B18,大学番号!$A$2:$A$8,大学番号!$B$2:$B$8),"")</f>
        <v/>
      </c>
      <c r="D18" s="20" t="str">
        <f>IFERROR(VLOOKUP(B18,#REF!,2,FALSE),"")</f>
        <v/>
      </c>
      <c r="E18" s="9"/>
      <c r="F18" s="9"/>
      <c r="G18" s="7"/>
      <c r="H18" s="7"/>
      <c r="I18" s="9"/>
      <c r="J18" s="9"/>
      <c r="O18" s="1" ph="1"/>
    </row>
    <row r="19" spans="1:15" ht="24" customHeight="1" x14ac:dyDescent="0.15">
      <c r="A19" s="7">
        <v>13</v>
      </c>
      <c r="B19" s="21"/>
      <c r="C19" s="23" t="str">
        <f>IFERROR(LOOKUP(B19,大学番号!$A$2:$A$8,大学番号!$B$2:$B$8),"")</f>
        <v/>
      </c>
      <c r="D19" s="20" t="str">
        <f>IFERROR(VLOOKUP(B19,#REF!,2,FALSE),"")</f>
        <v/>
      </c>
      <c r="E19" s="9"/>
      <c r="F19" s="9"/>
      <c r="G19" s="7"/>
      <c r="H19" s="7"/>
      <c r="I19" s="9"/>
      <c r="J19" s="9"/>
      <c r="O19" s="1" ph="1"/>
    </row>
    <row r="20" spans="1:15" ht="24" customHeight="1" x14ac:dyDescent="0.15">
      <c r="A20" s="7">
        <v>14</v>
      </c>
      <c r="B20" s="21"/>
      <c r="C20" s="23" t="str">
        <f>IFERROR(LOOKUP(B20,大学番号!$A$2:$A$8,大学番号!$B$2:$B$8),"")</f>
        <v/>
      </c>
      <c r="D20" s="20" t="str">
        <f>IFERROR(VLOOKUP(B20,#REF!,2,FALSE),"")</f>
        <v/>
      </c>
      <c r="E20" s="9"/>
      <c r="F20" s="9"/>
      <c r="G20" s="7"/>
      <c r="H20" s="7"/>
      <c r="I20" s="9"/>
      <c r="J20" s="9"/>
      <c r="O20" s="1" ph="1"/>
    </row>
    <row r="21" spans="1:15" ht="24" customHeight="1" x14ac:dyDescent="0.15">
      <c r="A21" s="7">
        <v>15</v>
      </c>
      <c r="B21" s="21"/>
      <c r="C21" s="23" t="str">
        <f>IFERROR(LOOKUP(B21,大学番号!$A$2:$A$8,大学番号!$B$2:$B$8),"")</f>
        <v/>
      </c>
      <c r="D21" s="20" t="str">
        <f>IFERROR(VLOOKUP(B21,#REF!,2,FALSE),"")</f>
        <v/>
      </c>
      <c r="E21" s="9"/>
      <c r="F21" s="9"/>
      <c r="G21" s="7"/>
      <c r="H21" s="7"/>
      <c r="I21" s="9"/>
      <c r="J21" s="9"/>
      <c r="O21" s="1" ph="1"/>
    </row>
    <row r="22" spans="1:15" ht="24" customHeight="1" x14ac:dyDescent="0.15">
      <c r="A22" s="7">
        <v>16</v>
      </c>
      <c r="B22" s="21"/>
      <c r="C22" s="23" t="str">
        <f>IFERROR(LOOKUP(B22,大学番号!$A$2:$A$8,大学番号!$B$2:$B$8),"")</f>
        <v/>
      </c>
      <c r="D22" s="20" t="str">
        <f>IFERROR(VLOOKUP(B22,#REF!,2,FALSE),"")</f>
        <v/>
      </c>
      <c r="E22" s="9"/>
      <c r="F22" s="9"/>
      <c r="G22" s="7"/>
      <c r="H22" s="7"/>
      <c r="I22" s="9"/>
      <c r="J22" s="9"/>
      <c r="O22" s="1" ph="1"/>
    </row>
    <row r="23" spans="1:15" ht="24" customHeight="1" x14ac:dyDescent="0.15">
      <c r="A23" s="7">
        <v>17</v>
      </c>
      <c r="B23" s="21"/>
      <c r="C23" s="23" t="str">
        <f>IFERROR(LOOKUP(B23,大学番号!$A$2:$A$8,大学番号!$B$2:$B$8),"")</f>
        <v/>
      </c>
      <c r="D23" s="20" t="str">
        <f>IFERROR(VLOOKUP(B23,#REF!,2,FALSE),"")</f>
        <v/>
      </c>
      <c r="E23" s="9"/>
      <c r="F23" s="9"/>
      <c r="G23" s="7"/>
      <c r="H23" s="7"/>
      <c r="I23" s="9"/>
      <c r="J23" s="9"/>
      <c r="O23" s="1" ph="1"/>
    </row>
    <row r="24" spans="1:15" ht="24" customHeight="1" x14ac:dyDescent="0.15">
      <c r="A24" s="7">
        <v>18</v>
      </c>
      <c r="B24" s="21"/>
      <c r="C24" s="23" t="str">
        <f>IFERROR(LOOKUP(B24,大学番号!$A$2:$A$8,大学番号!$B$2:$B$8),"")</f>
        <v/>
      </c>
      <c r="D24" s="20" t="str">
        <f>IFERROR(VLOOKUP(B24,#REF!,2,FALSE),"")</f>
        <v/>
      </c>
      <c r="E24" s="9"/>
      <c r="F24" s="9"/>
      <c r="G24" s="7"/>
      <c r="H24" s="7"/>
      <c r="I24" s="9"/>
      <c r="J24" s="9"/>
      <c r="O24" s="1" ph="1"/>
    </row>
    <row r="25" spans="1:15" ht="24" customHeight="1" x14ac:dyDescent="0.15">
      <c r="A25" s="7">
        <v>19</v>
      </c>
      <c r="B25" s="21"/>
      <c r="C25" s="23" t="str">
        <f>IFERROR(LOOKUP(B25,大学番号!$A$2:$A$8,大学番号!$B$2:$B$8),"")</f>
        <v/>
      </c>
      <c r="D25" s="20" t="str">
        <f>IFERROR(VLOOKUP(B25,#REF!,2,FALSE),"")</f>
        <v/>
      </c>
      <c r="E25" s="9"/>
      <c r="F25" s="9"/>
      <c r="G25" s="7"/>
      <c r="H25" s="7"/>
      <c r="I25" s="9"/>
      <c r="J25" s="9"/>
      <c r="O25" s="1" ph="1"/>
    </row>
    <row r="26" spans="1:15" ht="24" customHeight="1" x14ac:dyDescent="0.15">
      <c r="A26" s="2"/>
      <c r="B26" s="2"/>
      <c r="C26" s="2"/>
      <c r="D26" s="4"/>
      <c r="E26" s="2"/>
      <c r="F26" s="2"/>
      <c r="G26" s="2"/>
      <c r="H26" s="2"/>
      <c r="I26" s="2"/>
    </row>
    <row r="27" spans="1:15" ht="30" customHeight="1" x14ac:dyDescent="0.15">
      <c r="A27" s="129" t="str">
        <f>A4</f>
        <v>高等学校名：</v>
      </c>
      <c r="B27" s="130"/>
      <c r="C27" s="130"/>
      <c r="D27" s="130"/>
      <c r="E27" s="130"/>
      <c r="F27" s="130"/>
      <c r="G27" s="130"/>
      <c r="H27" s="130"/>
      <c r="I27" s="130"/>
      <c r="J27" s="131"/>
    </row>
    <row r="28" spans="1:15" ht="30" customHeight="1" x14ac:dyDescent="0.15">
      <c r="A28" s="132" t="s">
        <v>20</v>
      </c>
      <c r="B28" s="133"/>
      <c r="C28" s="134"/>
      <c r="D28" s="135" t="s">
        <v>11</v>
      </c>
      <c r="E28" s="136"/>
      <c r="F28" s="136"/>
      <c r="G28" s="136"/>
      <c r="H28" s="136"/>
      <c r="I28" s="136"/>
      <c r="J28" s="137"/>
    </row>
    <row r="29" spans="1:15" ht="23.25" customHeight="1" x14ac:dyDescent="0.15">
      <c r="A29" s="142" t="s">
        <v>19</v>
      </c>
      <c r="B29" s="143"/>
      <c r="C29" s="144"/>
      <c r="D29" s="138" t="s">
        <v>17</v>
      </c>
      <c r="E29" s="139"/>
      <c r="F29" s="140" t="s">
        <v>18</v>
      </c>
      <c r="G29" s="140"/>
      <c r="H29" s="140"/>
      <c r="I29" s="140"/>
      <c r="J29" s="139"/>
    </row>
    <row r="30" spans="1:15" ht="19.5" customHeight="1" x14ac:dyDescent="0.15">
      <c r="A30" s="145" t="s">
        <v>14</v>
      </c>
      <c r="B30" s="146"/>
      <c r="C30" s="147"/>
      <c r="D30" s="151"/>
      <c r="E30" s="13" t="s">
        <v>16</v>
      </c>
      <c r="F30" s="153"/>
      <c r="G30" s="153"/>
      <c r="H30" s="153"/>
      <c r="I30" s="153"/>
      <c r="J30" s="154"/>
    </row>
    <row r="31" spans="1:15" ht="21" customHeight="1" x14ac:dyDescent="0.15">
      <c r="A31" s="148"/>
      <c r="B31" s="149"/>
      <c r="C31" s="150"/>
      <c r="D31" s="152"/>
      <c r="E31" s="14" t="s">
        <v>15</v>
      </c>
      <c r="F31" s="153"/>
      <c r="G31" s="153"/>
      <c r="H31" s="153"/>
      <c r="I31" s="153"/>
      <c r="J31" s="154"/>
    </row>
    <row r="32" spans="1:15" ht="9.75" customHeight="1" x14ac:dyDescent="0.15">
      <c r="A32" s="3"/>
      <c r="B32" s="3"/>
      <c r="C32" s="3"/>
      <c r="D32" s="3"/>
      <c r="E32" s="3"/>
      <c r="F32" s="3"/>
      <c r="G32" s="3"/>
      <c r="H32" s="3"/>
    </row>
    <row r="33" spans="1:10" ht="81.75" customHeight="1" x14ac:dyDescent="0.15">
      <c r="A33" s="141" t="s">
        <v>202</v>
      </c>
      <c r="B33" s="141"/>
      <c r="C33" s="141"/>
      <c r="D33" s="141"/>
      <c r="E33" s="141"/>
      <c r="F33" s="141"/>
      <c r="G33" s="141"/>
      <c r="H33" s="141"/>
      <c r="I33" s="141"/>
      <c r="J33" s="141"/>
    </row>
    <row r="34" spans="1:10" ht="24" customHeight="1" x14ac:dyDescent="0.15">
      <c r="A34" s="125"/>
      <c r="B34" s="125"/>
      <c r="C34" s="125"/>
      <c r="D34" s="125"/>
      <c r="E34" s="125"/>
      <c r="F34" s="125"/>
      <c r="G34" s="125"/>
      <c r="H34" s="125"/>
      <c r="I34" s="125"/>
    </row>
    <row r="35" spans="1:10" ht="22.5" customHeight="1" x14ac:dyDescent="0.15">
      <c r="A35" s="125"/>
      <c r="B35" s="125"/>
      <c r="C35" s="125"/>
      <c r="D35" s="125"/>
      <c r="E35" s="125"/>
      <c r="F35" s="125"/>
      <c r="G35" s="125"/>
      <c r="H35" s="125"/>
      <c r="I35" s="125"/>
    </row>
    <row r="36" spans="1:10" ht="24" customHeight="1" x14ac:dyDescent="0.15">
      <c r="C36" s="12"/>
    </row>
  </sheetData>
  <mergeCells count="15">
    <mergeCell ref="A34:I35"/>
    <mergeCell ref="A2:J2"/>
    <mergeCell ref="A4:J4"/>
    <mergeCell ref="F3:I3"/>
    <mergeCell ref="A27:J27"/>
    <mergeCell ref="A28:C28"/>
    <mergeCell ref="D28:J28"/>
    <mergeCell ref="D29:E29"/>
    <mergeCell ref="F29:J29"/>
    <mergeCell ref="A33:J33"/>
    <mergeCell ref="A29:C29"/>
    <mergeCell ref="A30:C31"/>
    <mergeCell ref="D30:D31"/>
    <mergeCell ref="F30:J30"/>
    <mergeCell ref="F31:J31"/>
  </mergeCells>
  <phoneticPr fontId="1"/>
  <dataValidations count="2">
    <dataValidation errorStyle="warning" allowBlank="1" showInputMessage="1" showErrorMessage="1" error="全角カタカナで入力してください" sqref="F6" xr:uid="{5EAD9523-0658-490D-819D-D4319C0A6EE8}"/>
    <dataValidation imeMode="fullKatakana" allowBlank="1" showInputMessage="1" showErrorMessage="1" sqref="F7:F25" xr:uid="{A30B30B5-4707-4A5C-BF48-DE4D512206D2}"/>
  </dataValidations>
  <pageMargins left="0.39370078740157483" right="0.39370078740157483" top="0.59055118110236227" bottom="0.39370078740157483" header="0.51181102362204722" footer="0.51181102362204722"/>
  <pageSetup paperSize="9" orientation="portrait" errors="blank" horizontalDpi="300" verticalDpi="300" r:id="rId1"/>
  <headerFooter alignWithMargins="0">
    <oddFooter>&amp;C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01DF6-0A9D-4F3D-9C08-1BA221795196}">
  <dimension ref="A1:B8"/>
  <sheetViews>
    <sheetView workbookViewId="0">
      <selection activeCell="B4" sqref="B4"/>
    </sheetView>
  </sheetViews>
  <sheetFormatPr defaultRowHeight="13.5" x14ac:dyDescent="0.15"/>
  <cols>
    <col min="1" max="1" width="10.625" customWidth="1"/>
    <col min="2" max="2" width="27.75" customWidth="1"/>
  </cols>
  <sheetData>
    <row r="1" spans="1:2" ht="25.35" customHeight="1" x14ac:dyDescent="0.15">
      <c r="A1" s="15" t="s">
        <v>21</v>
      </c>
      <c r="B1" s="16" t="s">
        <v>22</v>
      </c>
    </row>
    <row r="2" spans="1:2" ht="25.35" customHeight="1" x14ac:dyDescent="0.15">
      <c r="A2" s="8" t="s">
        <v>23</v>
      </c>
      <c r="B2" s="17" t="s">
        <v>24</v>
      </c>
    </row>
    <row r="3" spans="1:2" ht="25.35" customHeight="1" x14ac:dyDescent="0.15">
      <c r="A3" s="8" t="s">
        <v>25</v>
      </c>
      <c r="B3" s="17" t="s">
        <v>26</v>
      </c>
    </row>
    <row r="4" spans="1:2" ht="25.35" customHeight="1" x14ac:dyDescent="0.15">
      <c r="A4" s="8" t="s">
        <v>204</v>
      </c>
      <c r="B4" s="17" t="s">
        <v>205</v>
      </c>
    </row>
    <row r="5" spans="1:2" ht="25.35" customHeight="1" x14ac:dyDescent="0.15">
      <c r="A5" s="8" t="s">
        <v>27</v>
      </c>
      <c r="B5" s="17" t="s">
        <v>28</v>
      </c>
    </row>
    <row r="6" spans="1:2" ht="25.35" customHeight="1" x14ac:dyDescent="0.15">
      <c r="A6" s="8" t="s">
        <v>29</v>
      </c>
      <c r="B6" s="17" t="s">
        <v>30</v>
      </c>
    </row>
    <row r="7" spans="1:2" ht="25.35" customHeight="1" x14ac:dyDescent="0.15">
      <c r="A7" s="8" t="s">
        <v>31</v>
      </c>
      <c r="B7" s="17" t="s">
        <v>32</v>
      </c>
    </row>
    <row r="8" spans="1:2" ht="25.35" customHeight="1" x14ac:dyDescent="0.15">
      <c r="A8" s="8" t="s">
        <v>33</v>
      </c>
      <c r="B8" s="17" t="s">
        <v>34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DAD4-6BB7-43E3-A587-87497726F527}">
  <sheetPr>
    <tabColor theme="3" tint="0.59999389629810485"/>
  </sheetPr>
  <dimension ref="A1:DD23"/>
  <sheetViews>
    <sheetView view="pageBreakPreview" zoomScale="96" zoomScaleNormal="85" zoomScaleSheetLayoutView="96" workbookViewId="0">
      <pane ySplit="5" topLeftCell="A8" activePane="bottomLeft" state="frozen"/>
      <selection activeCell="D37" sqref="D37:E37"/>
      <selection pane="bottomLeft" activeCell="I12" sqref="I12"/>
    </sheetView>
  </sheetViews>
  <sheetFormatPr defaultRowHeight="11.25" x14ac:dyDescent="0.15"/>
  <cols>
    <col min="1" max="1" width="10.875" style="26" customWidth="1"/>
    <col min="2" max="2" width="11.75" style="26" customWidth="1"/>
    <col min="3" max="3" width="6.625" style="32" customWidth="1"/>
    <col min="4" max="4" width="22.875" style="33" customWidth="1"/>
    <col min="5" max="5" width="3.625" style="30" customWidth="1"/>
    <col min="6" max="6" width="4.375" style="34" customWidth="1"/>
    <col min="7" max="7" width="9.375" style="30" customWidth="1"/>
    <col min="8" max="8" width="8.5" style="35" customWidth="1"/>
    <col min="9" max="9" width="8.625" style="35" customWidth="1"/>
    <col min="10" max="10" width="11.25" style="30" customWidth="1"/>
    <col min="11" max="11" width="5.75" style="122" customWidth="1"/>
    <col min="12" max="12" width="11.375" style="30" customWidth="1"/>
    <col min="13" max="14" width="4" style="30" customWidth="1"/>
    <col min="15" max="15" width="4.5" style="123" customWidth="1"/>
    <col min="16" max="17" width="2.625" style="30" customWidth="1"/>
    <col min="18" max="18" width="3.625" style="30" customWidth="1"/>
    <col min="19" max="19" width="4.5" style="123" customWidth="1"/>
    <col min="20" max="20" width="28.25" style="124" customWidth="1"/>
    <col min="21" max="16384" width="9" style="26"/>
  </cols>
  <sheetData>
    <row r="1" spans="1:108" ht="28.5" customHeight="1" x14ac:dyDescent="0.15">
      <c r="A1" s="162" t="s">
        <v>123</v>
      </c>
      <c r="B1" s="163"/>
      <c r="C1" s="163"/>
      <c r="D1" s="163"/>
      <c r="E1" s="163"/>
      <c r="F1" s="163"/>
      <c r="G1" s="163"/>
      <c r="H1" s="163"/>
      <c r="I1" s="163"/>
      <c r="J1" s="163"/>
      <c r="K1" s="163"/>
      <c r="L1" s="163"/>
      <c r="M1" s="163"/>
      <c r="N1" s="163"/>
      <c r="O1" s="163"/>
      <c r="P1" s="163"/>
      <c r="Q1" s="163"/>
      <c r="R1" s="163"/>
      <c r="S1" s="163"/>
      <c r="T1" s="163"/>
    </row>
    <row r="2" spans="1:108" ht="16.5" customHeight="1" x14ac:dyDescent="0.15">
      <c r="A2" s="24"/>
      <c r="B2" s="27"/>
      <c r="C2" s="25"/>
      <c r="D2" s="25"/>
      <c r="E2" s="25"/>
      <c r="F2" s="25"/>
      <c r="G2" s="25"/>
      <c r="H2" s="25"/>
      <c r="I2" s="25"/>
      <c r="J2" s="25"/>
      <c r="K2" s="25"/>
      <c r="L2" s="25"/>
      <c r="M2" s="25"/>
      <c r="N2" s="28"/>
      <c r="O2" s="29"/>
      <c r="P2" s="26"/>
      <c r="Q2" s="26"/>
      <c r="R2" s="26"/>
      <c r="S2" s="30"/>
      <c r="T2" s="31" t="s">
        <v>124</v>
      </c>
    </row>
    <row r="3" spans="1:108" ht="17.25" customHeight="1" x14ac:dyDescent="0.15">
      <c r="K3" s="164"/>
      <c r="L3" s="164"/>
      <c r="M3" s="164"/>
      <c r="N3" s="164"/>
      <c r="O3" s="164"/>
      <c r="P3" s="164"/>
      <c r="Q3" s="164"/>
      <c r="R3" s="164"/>
      <c r="S3" s="164"/>
      <c r="T3" s="164"/>
    </row>
    <row r="4" spans="1:108" s="36" customFormat="1" ht="24" customHeight="1" x14ac:dyDescent="0.15">
      <c r="A4" s="158" t="s">
        <v>35</v>
      </c>
      <c r="B4" s="158" t="s">
        <v>36</v>
      </c>
      <c r="C4" s="166" t="s">
        <v>37</v>
      </c>
      <c r="D4" s="158" t="s">
        <v>38</v>
      </c>
      <c r="E4" s="158" t="s">
        <v>39</v>
      </c>
      <c r="F4" s="168" t="s">
        <v>40</v>
      </c>
      <c r="G4" s="158" t="s">
        <v>41</v>
      </c>
      <c r="H4" s="156" t="s">
        <v>42</v>
      </c>
      <c r="I4" s="156" t="s">
        <v>43</v>
      </c>
      <c r="J4" s="158" t="s">
        <v>44</v>
      </c>
      <c r="K4" s="160" t="s">
        <v>45</v>
      </c>
      <c r="L4" s="158" t="s">
        <v>46</v>
      </c>
      <c r="M4" s="160" t="s">
        <v>47</v>
      </c>
      <c r="N4" s="160" t="s">
        <v>48</v>
      </c>
      <c r="O4" s="160" t="s">
        <v>49</v>
      </c>
      <c r="P4" s="158" t="s">
        <v>50</v>
      </c>
      <c r="Q4" s="170" t="s">
        <v>51</v>
      </c>
      <c r="R4" s="171"/>
      <c r="S4" s="171"/>
      <c r="T4" s="158" t="s">
        <v>52</v>
      </c>
    </row>
    <row r="5" spans="1:108" ht="94.5" customHeight="1" x14ac:dyDescent="0.15">
      <c r="A5" s="165"/>
      <c r="B5" s="165"/>
      <c r="C5" s="167"/>
      <c r="D5" s="165"/>
      <c r="E5" s="159"/>
      <c r="F5" s="169"/>
      <c r="G5" s="159"/>
      <c r="H5" s="157"/>
      <c r="I5" s="157"/>
      <c r="J5" s="159"/>
      <c r="K5" s="161"/>
      <c r="L5" s="159"/>
      <c r="M5" s="161"/>
      <c r="N5" s="161"/>
      <c r="O5" s="161"/>
      <c r="P5" s="159"/>
      <c r="Q5" s="38" t="s">
        <v>53</v>
      </c>
      <c r="R5" s="39" t="s">
        <v>54</v>
      </c>
      <c r="S5" s="39" t="s">
        <v>125</v>
      </c>
      <c r="T5" s="172"/>
    </row>
    <row r="6" spans="1:108" ht="90.75" customHeight="1" x14ac:dyDescent="0.15">
      <c r="A6" s="40" t="s">
        <v>55</v>
      </c>
      <c r="B6" s="41" t="s">
        <v>126</v>
      </c>
      <c r="C6" s="18" t="s">
        <v>114</v>
      </c>
      <c r="D6" s="42" t="s">
        <v>56</v>
      </c>
      <c r="E6" s="43">
        <v>15</v>
      </c>
      <c r="F6" s="44" t="s">
        <v>57</v>
      </c>
      <c r="G6" s="45" t="s">
        <v>127</v>
      </c>
      <c r="H6" s="44" t="s">
        <v>58</v>
      </c>
      <c r="I6" s="44" t="s">
        <v>59</v>
      </c>
      <c r="J6" s="46" t="s">
        <v>128</v>
      </c>
      <c r="K6" s="47" t="s">
        <v>61</v>
      </c>
      <c r="L6" s="46" t="s">
        <v>62</v>
      </c>
      <c r="M6" s="48">
        <v>3</v>
      </c>
      <c r="N6" s="43">
        <v>3</v>
      </c>
      <c r="O6" s="49" t="s">
        <v>63</v>
      </c>
      <c r="P6" s="49" t="s">
        <v>64</v>
      </c>
      <c r="Q6" s="49" t="s">
        <v>64</v>
      </c>
      <c r="R6" s="49">
        <v>1</v>
      </c>
      <c r="S6" s="50" t="s">
        <v>109</v>
      </c>
      <c r="T6" s="51" t="s">
        <v>129</v>
      </c>
    </row>
    <row r="7" spans="1:108" ht="86.25" customHeight="1" x14ac:dyDescent="0.15">
      <c r="A7" s="52"/>
      <c r="B7" s="41" t="s">
        <v>126</v>
      </c>
      <c r="C7" s="18" t="s">
        <v>118</v>
      </c>
      <c r="D7" s="42" t="s">
        <v>130</v>
      </c>
      <c r="E7" s="43">
        <v>15</v>
      </c>
      <c r="F7" s="44" t="s">
        <v>57</v>
      </c>
      <c r="G7" s="53" t="s">
        <v>131</v>
      </c>
      <c r="H7" s="44" t="s">
        <v>58</v>
      </c>
      <c r="I7" s="44" t="s">
        <v>59</v>
      </c>
      <c r="J7" s="46" t="s">
        <v>60</v>
      </c>
      <c r="K7" s="47" t="s">
        <v>65</v>
      </c>
      <c r="L7" s="46" t="s">
        <v>132</v>
      </c>
      <c r="M7" s="54">
        <v>3</v>
      </c>
      <c r="N7" s="43">
        <v>3</v>
      </c>
      <c r="O7" s="49" t="s">
        <v>63</v>
      </c>
      <c r="P7" s="49" t="s">
        <v>64</v>
      </c>
      <c r="Q7" s="49" t="s">
        <v>64</v>
      </c>
      <c r="R7" s="49">
        <v>1</v>
      </c>
      <c r="S7" s="55" t="s">
        <v>109</v>
      </c>
      <c r="T7" s="56" t="s">
        <v>133</v>
      </c>
    </row>
    <row r="8" spans="1:108" ht="80.25" customHeight="1" x14ac:dyDescent="0.15">
      <c r="A8" s="52"/>
      <c r="B8" s="41" t="s">
        <v>126</v>
      </c>
      <c r="C8" s="19" t="s">
        <v>116</v>
      </c>
      <c r="D8" s="42" t="s">
        <v>203</v>
      </c>
      <c r="E8" s="43">
        <v>15</v>
      </c>
      <c r="F8" s="44" t="s">
        <v>57</v>
      </c>
      <c r="G8" s="57" t="s">
        <v>134</v>
      </c>
      <c r="H8" s="44" t="s">
        <v>58</v>
      </c>
      <c r="I8" s="44" t="s">
        <v>59</v>
      </c>
      <c r="J8" s="58" t="s">
        <v>135</v>
      </c>
      <c r="K8" s="59" t="s">
        <v>66</v>
      </c>
      <c r="L8" s="46" t="s">
        <v>132</v>
      </c>
      <c r="M8" s="54" t="s">
        <v>67</v>
      </c>
      <c r="N8" s="43">
        <v>3</v>
      </c>
      <c r="O8" s="49" t="s">
        <v>63</v>
      </c>
      <c r="P8" s="49" t="s">
        <v>64</v>
      </c>
      <c r="Q8" s="49" t="s">
        <v>64</v>
      </c>
      <c r="R8" s="49">
        <v>1</v>
      </c>
      <c r="S8" s="55" t="s">
        <v>109</v>
      </c>
      <c r="T8" s="56" t="s">
        <v>136</v>
      </c>
    </row>
    <row r="9" spans="1:108" ht="87" customHeight="1" x14ac:dyDescent="0.15">
      <c r="A9" s="60" t="s">
        <v>68</v>
      </c>
      <c r="B9" s="61" t="s">
        <v>69</v>
      </c>
      <c r="C9" s="62" t="s">
        <v>115</v>
      </c>
      <c r="D9" s="61" t="s">
        <v>137</v>
      </c>
      <c r="E9" s="63">
        <v>32</v>
      </c>
      <c r="F9" s="64" t="s">
        <v>70</v>
      </c>
      <c r="G9" s="65" t="s">
        <v>138</v>
      </c>
      <c r="H9" s="66" t="s">
        <v>139</v>
      </c>
      <c r="I9" s="65" t="s">
        <v>73</v>
      </c>
      <c r="J9" s="67" t="s">
        <v>140</v>
      </c>
      <c r="K9" s="66" t="s">
        <v>141</v>
      </c>
      <c r="L9" s="67" t="s">
        <v>75</v>
      </c>
      <c r="M9" s="67">
        <v>40</v>
      </c>
      <c r="N9" s="63" t="s">
        <v>73</v>
      </c>
      <c r="O9" s="65" t="s">
        <v>111</v>
      </c>
      <c r="P9" s="65" t="s">
        <v>76</v>
      </c>
      <c r="Q9" s="65" t="s">
        <v>64</v>
      </c>
      <c r="R9" s="65">
        <v>2</v>
      </c>
      <c r="S9" s="68" t="s">
        <v>142</v>
      </c>
      <c r="T9" s="60" t="s">
        <v>77</v>
      </c>
    </row>
    <row r="10" spans="1:108" ht="54.2" customHeight="1" x14ac:dyDescent="0.15">
      <c r="A10" s="69"/>
      <c r="B10" s="41" t="s">
        <v>69</v>
      </c>
      <c r="C10" s="70" t="s">
        <v>117</v>
      </c>
      <c r="D10" s="41" t="s">
        <v>143</v>
      </c>
      <c r="E10" s="43">
        <v>32</v>
      </c>
      <c r="F10" s="45" t="s">
        <v>144</v>
      </c>
      <c r="G10" s="57" t="s">
        <v>145</v>
      </c>
      <c r="H10" s="44" t="s">
        <v>58</v>
      </c>
      <c r="I10" s="44" t="s">
        <v>59</v>
      </c>
      <c r="J10" s="48" t="s">
        <v>146</v>
      </c>
      <c r="K10" s="57" t="s">
        <v>71</v>
      </c>
      <c r="L10" s="48" t="s">
        <v>72</v>
      </c>
      <c r="M10" s="48">
        <v>30</v>
      </c>
      <c r="N10" s="43">
        <v>20</v>
      </c>
      <c r="O10" s="44" t="s">
        <v>111</v>
      </c>
      <c r="P10" s="44" t="s">
        <v>64</v>
      </c>
      <c r="Q10" s="44" t="s">
        <v>64</v>
      </c>
      <c r="R10" s="44">
        <v>1</v>
      </c>
      <c r="S10" s="50" t="s">
        <v>109</v>
      </c>
      <c r="T10" s="71"/>
    </row>
    <row r="11" spans="1:108" ht="87" customHeight="1" x14ac:dyDescent="0.15">
      <c r="A11" s="72"/>
      <c r="B11" s="73" t="s">
        <v>69</v>
      </c>
      <c r="C11" s="74" t="s">
        <v>147</v>
      </c>
      <c r="D11" s="73" t="s">
        <v>148</v>
      </c>
      <c r="E11" s="75">
        <v>32</v>
      </c>
      <c r="F11" s="76" t="s">
        <v>144</v>
      </c>
      <c r="G11" s="77" t="s">
        <v>74</v>
      </c>
      <c r="H11" s="78" t="s">
        <v>139</v>
      </c>
      <c r="I11" s="77" t="s">
        <v>73</v>
      </c>
      <c r="J11" s="79" t="s">
        <v>149</v>
      </c>
      <c r="K11" s="80" t="s">
        <v>150</v>
      </c>
      <c r="L11" s="79" t="s">
        <v>75</v>
      </c>
      <c r="M11" s="79">
        <v>40</v>
      </c>
      <c r="N11" s="75" t="s">
        <v>73</v>
      </c>
      <c r="O11" s="77" t="s">
        <v>111</v>
      </c>
      <c r="P11" s="77" t="s">
        <v>76</v>
      </c>
      <c r="Q11" s="77" t="s">
        <v>64</v>
      </c>
      <c r="R11" s="77">
        <v>2</v>
      </c>
      <c r="S11" s="81" t="s">
        <v>142</v>
      </c>
      <c r="T11" s="72" t="s">
        <v>151</v>
      </c>
    </row>
    <row r="12" spans="1:108" ht="54.2" customHeight="1" x14ac:dyDescent="0.15">
      <c r="A12" s="82" t="s">
        <v>152</v>
      </c>
      <c r="B12" s="83" t="s">
        <v>153</v>
      </c>
      <c r="C12" s="84" t="s">
        <v>154</v>
      </c>
      <c r="D12" s="83" t="s">
        <v>155</v>
      </c>
      <c r="E12" s="85">
        <v>35</v>
      </c>
      <c r="F12" s="85" t="s">
        <v>110</v>
      </c>
      <c r="G12" s="85" t="s">
        <v>156</v>
      </c>
      <c r="H12" s="86" t="s">
        <v>58</v>
      </c>
      <c r="I12" s="85" t="s">
        <v>107</v>
      </c>
      <c r="J12" s="87" t="s">
        <v>206</v>
      </c>
      <c r="K12" s="85" t="s">
        <v>157</v>
      </c>
      <c r="L12" s="88" t="s">
        <v>158</v>
      </c>
      <c r="M12" s="85">
        <v>10</v>
      </c>
      <c r="N12" s="85" t="s">
        <v>76</v>
      </c>
      <c r="O12" s="89" t="s">
        <v>111</v>
      </c>
      <c r="P12" s="85" t="s">
        <v>64</v>
      </c>
      <c r="Q12" s="89" t="s">
        <v>159</v>
      </c>
      <c r="R12" s="90" t="s">
        <v>85</v>
      </c>
      <c r="S12" s="91" t="s">
        <v>85</v>
      </c>
      <c r="T12" s="92" t="s">
        <v>160</v>
      </c>
    </row>
    <row r="13" spans="1:108" ht="90.75" customHeight="1" x14ac:dyDescent="0.15">
      <c r="A13" s="83" t="s">
        <v>79</v>
      </c>
      <c r="B13" s="93" t="s">
        <v>80</v>
      </c>
      <c r="C13" s="94" t="s">
        <v>119</v>
      </c>
      <c r="D13" s="83" t="s">
        <v>81</v>
      </c>
      <c r="E13" s="95">
        <v>35</v>
      </c>
      <c r="F13" s="85" t="s">
        <v>161</v>
      </c>
      <c r="G13" s="87" t="s">
        <v>82</v>
      </c>
      <c r="H13" s="96" t="s">
        <v>83</v>
      </c>
      <c r="I13" s="96" t="s">
        <v>59</v>
      </c>
      <c r="J13" s="95" t="s">
        <v>162</v>
      </c>
      <c r="K13" s="85" t="s">
        <v>84</v>
      </c>
      <c r="L13" s="97" t="s">
        <v>103</v>
      </c>
      <c r="M13" s="98" t="s">
        <v>163</v>
      </c>
      <c r="N13" s="90" t="s">
        <v>76</v>
      </c>
      <c r="O13" s="85" t="s">
        <v>63</v>
      </c>
      <c r="P13" s="95" t="s">
        <v>76</v>
      </c>
      <c r="Q13" s="99" t="s">
        <v>76</v>
      </c>
      <c r="R13" s="95" t="s">
        <v>85</v>
      </c>
      <c r="S13" s="95" t="s">
        <v>85</v>
      </c>
      <c r="T13" s="100" t="s">
        <v>164</v>
      </c>
    </row>
    <row r="14" spans="1:108" ht="82.5" customHeight="1" x14ac:dyDescent="0.15">
      <c r="A14" s="101" t="s">
        <v>86</v>
      </c>
      <c r="B14" s="102" t="s">
        <v>87</v>
      </c>
      <c r="C14" s="103" t="s">
        <v>165</v>
      </c>
      <c r="D14" s="102" t="s">
        <v>166</v>
      </c>
      <c r="E14" s="104">
        <v>25</v>
      </c>
      <c r="F14" s="45" t="s">
        <v>57</v>
      </c>
      <c r="G14" s="45" t="s">
        <v>167</v>
      </c>
      <c r="H14" s="45" t="s">
        <v>58</v>
      </c>
      <c r="I14" s="105" t="s">
        <v>97</v>
      </c>
      <c r="J14" s="104" t="s">
        <v>88</v>
      </c>
      <c r="K14" s="45" t="s">
        <v>92</v>
      </c>
      <c r="L14" s="104" t="s">
        <v>93</v>
      </c>
      <c r="M14" s="104">
        <v>10</v>
      </c>
      <c r="N14" s="104" t="s">
        <v>76</v>
      </c>
      <c r="O14" s="44" t="s">
        <v>91</v>
      </c>
      <c r="P14" s="106" t="s">
        <v>64</v>
      </c>
      <c r="Q14" s="106" t="s">
        <v>76</v>
      </c>
      <c r="R14" s="43" t="s">
        <v>85</v>
      </c>
      <c r="S14" s="104" t="s">
        <v>85</v>
      </c>
      <c r="T14" s="102"/>
    </row>
    <row r="15" spans="1:108" ht="73.5" customHeight="1" x14ac:dyDescent="0.15">
      <c r="A15" s="107"/>
      <c r="B15" s="108" t="s">
        <v>94</v>
      </c>
      <c r="C15" s="109" t="s">
        <v>168</v>
      </c>
      <c r="D15" s="108" t="s">
        <v>95</v>
      </c>
      <c r="E15" s="110">
        <v>23</v>
      </c>
      <c r="F15" s="53" t="s">
        <v>57</v>
      </c>
      <c r="G15" s="53" t="s">
        <v>96</v>
      </c>
      <c r="H15" s="53" t="s">
        <v>83</v>
      </c>
      <c r="I15" s="105" t="s">
        <v>97</v>
      </c>
      <c r="J15" s="110" t="s">
        <v>169</v>
      </c>
      <c r="K15" s="53" t="s">
        <v>84</v>
      </c>
      <c r="L15" s="110" t="s">
        <v>93</v>
      </c>
      <c r="M15" s="110">
        <v>10</v>
      </c>
      <c r="N15" s="110" t="s">
        <v>76</v>
      </c>
      <c r="O15" s="111" t="s">
        <v>91</v>
      </c>
      <c r="P15" s="108" t="s">
        <v>76</v>
      </c>
      <c r="Q15" s="106" t="s">
        <v>76</v>
      </c>
      <c r="R15" s="43" t="s">
        <v>85</v>
      </c>
      <c r="S15" s="104" t="s">
        <v>85</v>
      </c>
      <c r="T15" s="108" t="s">
        <v>170</v>
      </c>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row>
    <row r="16" spans="1:108" ht="63.75" customHeight="1" x14ac:dyDescent="0.15">
      <c r="A16" s="107"/>
      <c r="B16" s="113" t="s">
        <v>87</v>
      </c>
      <c r="C16" s="109" t="s">
        <v>171</v>
      </c>
      <c r="D16" s="114" t="s">
        <v>98</v>
      </c>
      <c r="E16" s="115">
        <v>22</v>
      </c>
      <c r="F16" s="49" t="s">
        <v>57</v>
      </c>
      <c r="G16" s="116" t="s">
        <v>172</v>
      </c>
      <c r="H16" s="53" t="s">
        <v>58</v>
      </c>
      <c r="I16" s="105" t="s">
        <v>97</v>
      </c>
      <c r="J16" s="115" t="s">
        <v>173</v>
      </c>
      <c r="K16" s="45" t="s">
        <v>78</v>
      </c>
      <c r="L16" s="115" t="s">
        <v>93</v>
      </c>
      <c r="M16" s="115">
        <v>10</v>
      </c>
      <c r="N16" s="115" t="s">
        <v>76</v>
      </c>
      <c r="O16" s="44" t="s">
        <v>91</v>
      </c>
      <c r="P16" s="116" t="s">
        <v>76</v>
      </c>
      <c r="Q16" s="116" t="s">
        <v>76</v>
      </c>
      <c r="R16" s="43" t="s">
        <v>85</v>
      </c>
      <c r="S16" s="104" t="s">
        <v>85</v>
      </c>
      <c r="T16" s="51"/>
    </row>
    <row r="17" spans="1:108" ht="87" customHeight="1" x14ac:dyDescent="0.15">
      <c r="A17" s="107"/>
      <c r="B17" s="102" t="s">
        <v>87</v>
      </c>
      <c r="C17" s="109" t="s">
        <v>174</v>
      </c>
      <c r="D17" s="102" t="s">
        <v>175</v>
      </c>
      <c r="E17" s="104">
        <v>25</v>
      </c>
      <c r="F17" s="45" t="s">
        <v>57</v>
      </c>
      <c r="G17" s="45" t="s">
        <v>176</v>
      </c>
      <c r="H17" s="45" t="s">
        <v>58</v>
      </c>
      <c r="I17" s="105" t="s">
        <v>97</v>
      </c>
      <c r="J17" s="104" t="s">
        <v>173</v>
      </c>
      <c r="K17" s="45" t="s">
        <v>78</v>
      </c>
      <c r="L17" s="104" t="s">
        <v>93</v>
      </c>
      <c r="M17" s="104">
        <v>5</v>
      </c>
      <c r="N17" s="104" t="s">
        <v>76</v>
      </c>
      <c r="O17" s="44" t="s">
        <v>91</v>
      </c>
      <c r="P17" s="102" t="s">
        <v>76</v>
      </c>
      <c r="Q17" s="102" t="s">
        <v>76</v>
      </c>
      <c r="R17" s="43" t="s">
        <v>85</v>
      </c>
      <c r="S17" s="104" t="s">
        <v>85</v>
      </c>
      <c r="T17" s="10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row>
    <row r="18" spans="1:108" ht="54.2" customHeight="1" x14ac:dyDescent="0.15">
      <c r="A18" s="107"/>
      <c r="B18" s="113" t="s">
        <v>87</v>
      </c>
      <c r="C18" s="109" t="s">
        <v>177</v>
      </c>
      <c r="D18" s="51" t="s">
        <v>178</v>
      </c>
      <c r="E18" s="115">
        <v>22</v>
      </c>
      <c r="F18" s="49" t="s">
        <v>57</v>
      </c>
      <c r="G18" s="116" t="s">
        <v>179</v>
      </c>
      <c r="H18" s="47" t="s">
        <v>83</v>
      </c>
      <c r="I18" s="105" t="s">
        <v>97</v>
      </c>
      <c r="J18" s="115" t="s">
        <v>173</v>
      </c>
      <c r="K18" s="45" t="s">
        <v>78</v>
      </c>
      <c r="L18" s="115" t="s">
        <v>90</v>
      </c>
      <c r="M18" s="115">
        <v>5</v>
      </c>
      <c r="N18" s="115" t="s">
        <v>76</v>
      </c>
      <c r="O18" s="44" t="s">
        <v>91</v>
      </c>
      <c r="P18" s="116" t="s">
        <v>64</v>
      </c>
      <c r="Q18" s="106" t="s">
        <v>76</v>
      </c>
      <c r="R18" s="43" t="s">
        <v>85</v>
      </c>
      <c r="S18" s="104" t="s">
        <v>85</v>
      </c>
      <c r="T18" s="51" t="s">
        <v>180</v>
      </c>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row>
    <row r="19" spans="1:108" ht="63.75" customHeight="1" x14ac:dyDescent="0.15">
      <c r="A19" s="107"/>
      <c r="B19" s="113" t="s">
        <v>87</v>
      </c>
      <c r="C19" s="109" t="s">
        <v>181</v>
      </c>
      <c r="D19" s="51" t="s">
        <v>182</v>
      </c>
      <c r="E19" s="115">
        <v>25</v>
      </c>
      <c r="F19" s="49" t="s">
        <v>57</v>
      </c>
      <c r="G19" s="116" t="s">
        <v>183</v>
      </c>
      <c r="H19" s="47" t="s">
        <v>58</v>
      </c>
      <c r="I19" s="105" t="s">
        <v>97</v>
      </c>
      <c r="J19" s="115" t="s">
        <v>99</v>
      </c>
      <c r="K19" s="45" t="s">
        <v>89</v>
      </c>
      <c r="L19" s="115" t="s">
        <v>90</v>
      </c>
      <c r="M19" s="115">
        <v>5</v>
      </c>
      <c r="N19" s="115" t="s">
        <v>76</v>
      </c>
      <c r="O19" s="44" t="s">
        <v>91</v>
      </c>
      <c r="P19" s="106" t="s">
        <v>64</v>
      </c>
      <c r="Q19" s="106" t="s">
        <v>76</v>
      </c>
      <c r="R19" s="43" t="s">
        <v>85</v>
      </c>
      <c r="S19" s="104" t="s">
        <v>85</v>
      </c>
      <c r="T19" s="10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row>
    <row r="20" spans="1:108" ht="62.25" customHeight="1" x14ac:dyDescent="0.15">
      <c r="A20" s="107"/>
      <c r="B20" s="113" t="s">
        <v>100</v>
      </c>
      <c r="C20" s="117" t="s">
        <v>121</v>
      </c>
      <c r="D20" s="51" t="s">
        <v>184</v>
      </c>
      <c r="E20" s="118">
        <v>32</v>
      </c>
      <c r="F20" s="49" t="s">
        <v>57</v>
      </c>
      <c r="G20" s="45" t="s">
        <v>185</v>
      </c>
      <c r="H20" s="47" t="s">
        <v>83</v>
      </c>
      <c r="I20" s="105" t="s">
        <v>101</v>
      </c>
      <c r="J20" s="115" t="s">
        <v>186</v>
      </c>
      <c r="K20" s="45" t="s">
        <v>102</v>
      </c>
      <c r="L20" s="115" t="s">
        <v>103</v>
      </c>
      <c r="M20" s="115">
        <v>5</v>
      </c>
      <c r="N20" s="115" t="s">
        <v>76</v>
      </c>
      <c r="O20" s="119" t="s">
        <v>91</v>
      </c>
      <c r="P20" s="106" t="s">
        <v>76</v>
      </c>
      <c r="Q20" s="106" t="s">
        <v>76</v>
      </c>
      <c r="R20" s="75" t="s">
        <v>85</v>
      </c>
      <c r="S20" s="37" t="s">
        <v>85</v>
      </c>
      <c r="T20" s="51" t="s">
        <v>187</v>
      </c>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row>
    <row r="21" spans="1:108" ht="86.25" customHeight="1" x14ac:dyDescent="0.15">
      <c r="A21" s="82" t="s">
        <v>104</v>
      </c>
      <c r="B21" s="83" t="s">
        <v>188</v>
      </c>
      <c r="C21" s="94" t="s">
        <v>120</v>
      </c>
      <c r="D21" s="83" t="s">
        <v>189</v>
      </c>
      <c r="E21" s="95">
        <v>45</v>
      </c>
      <c r="F21" s="87" t="s">
        <v>105</v>
      </c>
      <c r="G21" s="85" t="s">
        <v>106</v>
      </c>
      <c r="H21" s="86" t="s">
        <v>58</v>
      </c>
      <c r="I21" s="85" t="s">
        <v>59</v>
      </c>
      <c r="J21" s="91" t="s">
        <v>190</v>
      </c>
      <c r="K21" s="87" t="s">
        <v>191</v>
      </c>
      <c r="L21" s="95" t="s">
        <v>192</v>
      </c>
      <c r="M21" s="95">
        <v>10</v>
      </c>
      <c r="N21" s="95" t="s">
        <v>76</v>
      </c>
      <c r="O21" s="120" t="s">
        <v>63</v>
      </c>
      <c r="P21" s="85" t="s">
        <v>64</v>
      </c>
      <c r="Q21" s="85" t="s">
        <v>64</v>
      </c>
      <c r="R21" s="85">
        <v>2</v>
      </c>
      <c r="S21" s="121" t="s">
        <v>109</v>
      </c>
      <c r="T21" s="83" t="s">
        <v>193</v>
      </c>
    </row>
    <row r="22" spans="1:108" ht="44.25" customHeight="1" x14ac:dyDescent="0.15">
      <c r="A22" s="82" t="s">
        <v>34</v>
      </c>
      <c r="B22" s="83" t="s">
        <v>194</v>
      </c>
      <c r="C22" s="84" t="s">
        <v>122</v>
      </c>
      <c r="D22" s="83" t="s">
        <v>195</v>
      </c>
      <c r="E22" s="85">
        <v>34</v>
      </c>
      <c r="F22" s="85" t="s">
        <v>196</v>
      </c>
      <c r="G22" s="85" t="s">
        <v>197</v>
      </c>
      <c r="H22" s="86" t="s">
        <v>58</v>
      </c>
      <c r="I22" s="85" t="s">
        <v>198</v>
      </c>
      <c r="J22" s="85" t="s">
        <v>199</v>
      </c>
      <c r="K22" s="85" t="s">
        <v>61</v>
      </c>
      <c r="L22" s="85" t="s">
        <v>112</v>
      </c>
      <c r="M22" s="85">
        <v>10</v>
      </c>
      <c r="N22" s="95" t="s">
        <v>76</v>
      </c>
      <c r="O22" s="85" t="s">
        <v>108</v>
      </c>
      <c r="P22" s="85" t="s">
        <v>76</v>
      </c>
      <c r="Q22" s="85" t="s">
        <v>76</v>
      </c>
      <c r="R22" s="85" t="s">
        <v>85</v>
      </c>
      <c r="S22" s="87" t="s">
        <v>85</v>
      </c>
      <c r="T22" s="83" t="s">
        <v>200</v>
      </c>
    </row>
    <row r="23" spans="1:108" ht="24.75" customHeight="1" x14ac:dyDescent="0.15">
      <c r="C23" s="34">
        <f>COUNTA(C6:C22)</f>
        <v>17</v>
      </c>
      <c r="D23" s="155" t="s">
        <v>113</v>
      </c>
      <c r="E23" s="155"/>
    </row>
  </sheetData>
  <mergeCells count="21">
    <mergeCell ref="A1:T1"/>
    <mergeCell ref="K3:T3"/>
    <mergeCell ref="A4:A5"/>
    <mergeCell ref="B4:B5"/>
    <mergeCell ref="C4:C5"/>
    <mergeCell ref="D4:D5"/>
    <mergeCell ref="E4:E5"/>
    <mergeCell ref="F4:F5"/>
    <mergeCell ref="G4:G5"/>
    <mergeCell ref="H4:H5"/>
    <mergeCell ref="O4:O5"/>
    <mergeCell ref="P4:P5"/>
    <mergeCell ref="Q4:S4"/>
    <mergeCell ref="T4:T5"/>
    <mergeCell ref="M4:M5"/>
    <mergeCell ref="N4:N5"/>
    <mergeCell ref="D23:E23"/>
    <mergeCell ref="I4:I5"/>
    <mergeCell ref="J4:J5"/>
    <mergeCell ref="K4:K5"/>
    <mergeCell ref="L4:L5"/>
  </mergeCells>
  <phoneticPr fontId="1"/>
  <dataValidations count="6">
    <dataValidation type="list" allowBlank="1" showInputMessage="1" showErrorMessage="1" sqref="H12 H22" xr:uid="{83A3B050-FC82-44C8-B1E6-C04138015F06}">
      <formula1>"対面,オンライン(同時),オンライン(録画)"</formula1>
    </dataValidation>
    <dataValidation type="list" allowBlank="1" showInputMessage="1" showErrorMessage="1" sqref="P12 P22:Q22" xr:uid="{2959B660-81E4-4C16-8012-A04F814335CB}">
      <formula1>"－,○"</formula1>
    </dataValidation>
    <dataValidation type="list" imeMode="halfAlpha" allowBlank="1" showInputMessage="1" showErrorMessage="1" sqref="E12 E22" xr:uid="{8A63F968-7643-4913-A6DE-2210FB5C0D39}">
      <formula1>"11,12,13,14,15,16,21,22,23,24,25,26,27,31,31,32,33,34,35,36,41,42,43,44,45"</formula1>
    </dataValidation>
    <dataValidation imeMode="halfAlpha" allowBlank="1" showInputMessage="1" showErrorMessage="1" sqref="C12 C22 C6:C8" xr:uid="{626460CE-0048-46CE-9A0F-88D14EEE0378}"/>
    <dataValidation type="list" allowBlank="1" showInputMessage="1" showErrorMessage="1" sqref="R22" xr:uid="{C2045A14-A2D1-4019-900B-6A7AE22CA47D}">
      <formula1>"0.5,1,2"</formula1>
    </dataValidation>
    <dataValidation type="list" allowBlank="1" showInputMessage="1" showErrorMessage="1" sqref="S22" xr:uid="{C50AB6A9-9543-442C-83B2-60FC08FBDCC4}">
      <formula1>"1年生以上,2年生以上"</formula1>
    </dataValidation>
  </dataValidations>
  <printOptions horizontalCentered="1"/>
  <pageMargins left="0.19685039370078741" right="0.19685039370078741" top="0.78740157480314965" bottom="0.39370078740157483" header="0.51181102362204722" footer="0.51181102362204722"/>
  <pageSetup paperSize="8" scale="82" orientation="portrait" horizontalDpi="300" verticalDpi="300" r:id="rId1"/>
  <headerFooter alignWithMargins="0">
    <oddHeader>&amp;R&amp;10公開授業&amp;11&amp;P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公開授業受講者推薦名簿（05-1）</vt:lpstr>
      <vt:lpstr>大学番号</vt:lpstr>
      <vt:lpstr>公開授業（二次募集）</vt:lpstr>
      <vt:lpstr>'公開授業（二次募集）'!Print_Area</vt:lpstr>
      <vt:lpstr>'公開授業受講者推薦名簿（05-1）'!Print_Area</vt:lpstr>
      <vt:lpstr>'公開授業（二次募集）'!Print_Titles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ishioka</dc:creator>
  <cp:lastModifiedBy>教育ネットワーク中国</cp:lastModifiedBy>
  <cp:lastPrinted>2025-06-11T06:13:18Z</cp:lastPrinted>
  <dcterms:created xsi:type="dcterms:W3CDTF">2002-02-08T05:44:44Z</dcterms:created>
  <dcterms:modified xsi:type="dcterms:W3CDTF">2026-04-23T04:32:14Z</dcterms:modified>
</cp:coreProperties>
</file>